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ffman\Desktop\Fiscal Reports 2009-2019\"/>
    </mc:Choice>
  </mc:AlternateContent>
  <bookViews>
    <workbookView xWindow="0" yWindow="0" windowWidth="24000" windowHeight="9735"/>
  </bookViews>
  <sheets>
    <sheet name="FINAL2017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3" i="7" l="1"/>
  <c r="E232" i="7" l="1"/>
  <c r="E231" i="7"/>
  <c r="E192" i="7"/>
  <c r="E191" i="7"/>
  <c r="E171" i="7"/>
  <c r="E170" i="7"/>
  <c r="E123" i="7"/>
  <c r="E122" i="7"/>
  <c r="E106" i="7"/>
  <c r="E105" i="7"/>
  <c r="E70" i="7"/>
  <c r="E69" i="7"/>
  <c r="E44" i="7"/>
  <c r="E43" i="7"/>
  <c r="E29" i="7"/>
  <c r="E28" i="7"/>
  <c r="E18" i="7"/>
  <c r="E17" i="7"/>
  <c r="E236" i="7" s="1"/>
  <c r="E597" i="7"/>
</calcChain>
</file>

<file path=xl/comments1.xml><?xml version="1.0" encoding="utf-8"?>
<comments xmlns="http://schemas.openxmlformats.org/spreadsheetml/2006/main">
  <authors>
    <author>Kim Skarzynski</author>
  </authors>
  <commentList>
    <comment ref="E442" authorId="0" shapeId="0">
      <text>
        <r>
          <rPr>
            <b/>
            <sz val="9"/>
            <color indexed="81"/>
            <rFont val="Tahoma"/>
            <family val="2"/>
          </rPr>
          <t>Kim Skarzynski:</t>
        </r>
        <r>
          <rPr>
            <sz val="9"/>
            <color indexed="81"/>
            <rFont val="Tahoma"/>
            <family val="2"/>
          </rPr>
          <t xml:space="preserve">
rebate
</t>
        </r>
      </text>
    </comment>
  </commentList>
</comments>
</file>

<file path=xl/sharedStrings.xml><?xml version="1.0" encoding="utf-8"?>
<sst xmlns="http://schemas.openxmlformats.org/spreadsheetml/2006/main" count="1627" uniqueCount="490">
  <si>
    <t>Voucher Id</t>
  </si>
  <si>
    <t>Vendor Name</t>
  </si>
  <si>
    <t>Amount</t>
  </si>
  <si>
    <t>ADV ACCT - BILL DRAFTING COMM - PE CASH</t>
  </si>
  <si>
    <t>OFFICE OF GENERAL SERVICES</t>
  </si>
  <si>
    <t>INTERNATIONAL BUSINESS MACHINE</t>
  </si>
  <si>
    <t>WEST PUBLISHING</t>
  </si>
  <si>
    <t>RICOH PRODUCTION PRINT SOLUTIONS LLC</t>
  </si>
  <si>
    <t>55 ELK STREET LLC</t>
  </si>
  <si>
    <t>TIME WARNER CABLE</t>
  </si>
  <si>
    <t>KONICA MINOLTA BUSINESS SOLUTIONS USA</t>
  </si>
  <si>
    <t>DELTA PROPERTIES LLC</t>
  </si>
  <si>
    <t>P &amp; J COMPUTERS INC</t>
  </si>
  <si>
    <t>NATIONAL GRID-UPSTATE UTILITY</t>
  </si>
  <si>
    <t>PAETEC COMMUNICATIONS INC</t>
  </si>
  <si>
    <t>CELLCO PARTNERSHIP</t>
  </si>
  <si>
    <t>CITI - P CARD CITIBANK NA</t>
  </si>
  <si>
    <t>TVC ALBANY INC</t>
  </si>
  <si>
    <t>RICOH USA INC</t>
  </si>
  <si>
    <t>BRENT FLAGLER</t>
  </si>
  <si>
    <t>VERIZON NEW YORK INC</t>
  </si>
  <si>
    <t>CITY AND STATE NY LLC</t>
  </si>
  <si>
    <t>NYS ASSEMBLY</t>
  </si>
  <si>
    <t>OFFICE FOR TECHNOLOGY</t>
  </si>
  <si>
    <t>HEARST CORPORATION</t>
  </si>
  <si>
    <t>TRI-LIFT INC</t>
  </si>
  <si>
    <t>CAPITAL DOCUMENT INC</t>
  </si>
  <si>
    <t>QOS NETWORKING INC</t>
  </si>
  <si>
    <t>KENT M PHILLIPS</t>
  </si>
  <si>
    <t>MATERIAL HANDLING PRODUCTS CORP</t>
  </si>
  <si>
    <t>ASI SYSTEM INTEGRATION INC</t>
  </si>
  <si>
    <t>DELL MARKETING LP</t>
  </si>
  <si>
    <t>BMC SOFTWARE INC</t>
  </si>
  <si>
    <t>STANLEY CONVERGENT SECURITY SOLUTIONS</t>
  </si>
  <si>
    <t>LEVI RAY &amp; SHOUP INC</t>
  </si>
  <si>
    <t>ALBANY FIRE EXTINGUISHER SALES AND</t>
  </si>
  <si>
    <t>CRITICAL ENVIRONMENTAL &amp; POWER EQUIPMENT</t>
  </si>
  <si>
    <t>MAYLINE COMPANY LLC</t>
  </si>
  <si>
    <t>THE WALTERS CO AC INC</t>
  </si>
  <si>
    <t>XEROX CORPORATION</t>
  </si>
  <si>
    <t>FIBER TECHNOLOGIES NETWORKS</t>
  </si>
  <si>
    <t>NUANCE COMMUNICATIONS INC</t>
  </si>
  <si>
    <t>PROFESSIONAL FIRE PROTECTION</t>
  </si>
  <si>
    <t>TROY BELTING &amp; SUPPLY CO</t>
  </si>
  <si>
    <t>GLOBAL INDUSTRIES INC</t>
  </si>
  <si>
    <t>OSC</t>
  </si>
  <si>
    <t>FAMILY AND CHILDRENS SERV</t>
  </si>
  <si>
    <t>SUPPLIES DISTRIBUTORS</t>
  </si>
  <si>
    <t>ANNESE &amp; ASSOCIATES INC</t>
  </si>
  <si>
    <t>ZOHO CORP</t>
  </si>
  <si>
    <t>COMPUWARE CORPORATION</t>
  </si>
  <si>
    <t>LINDENMEYR MUNROE DIVISION OF CENTRAL</t>
  </si>
  <si>
    <t>NYS ASSMEBLY</t>
  </si>
  <si>
    <t>COMPULINK TECHNOLOGIES INC</t>
  </si>
  <si>
    <t>FORMS WORLD INC</t>
  </si>
  <si>
    <t>QUALITY BINDERY SERVICES INC</t>
  </si>
  <si>
    <t>SANDERS FIRE &amp; SAFETY</t>
  </si>
  <si>
    <t>PCMG INC</t>
  </si>
  <si>
    <t>THE RESEARCH FOUNDATION FOR THE STATE</t>
  </si>
  <si>
    <t>MICRO STRATEGIES INC</t>
  </si>
  <si>
    <t>CITADEL NY INCORPORATED</t>
  </si>
  <si>
    <t>Centralized CIO/OFT Srvcs IS</t>
  </si>
  <si>
    <t>Software Maint &amp; Support</t>
  </si>
  <si>
    <t>Building and Grounds SupMat</t>
  </si>
  <si>
    <t>RefrnceBook/Mag/Map/Subsc SM</t>
  </si>
  <si>
    <t>Cell Phone Service</t>
  </si>
  <si>
    <t>Phone local &amp; long distance</t>
  </si>
  <si>
    <t>Data Management Services</t>
  </si>
  <si>
    <t>Electricity Commodity</t>
  </si>
  <si>
    <t>Newspaper/Billboards</t>
  </si>
  <si>
    <t>Procurement Card Clearing</t>
  </si>
  <si>
    <t>IT Equipment Maint &amp; Support</t>
  </si>
  <si>
    <t>Networking Software</t>
  </si>
  <si>
    <t>Gasoline</t>
  </si>
  <si>
    <t>Cable Television Services</t>
  </si>
  <si>
    <t>Courier-Unarmed</t>
  </si>
  <si>
    <t>Mainframes</t>
  </si>
  <si>
    <t>Base Rent</t>
  </si>
  <si>
    <t>Office Equipment Repair/Maint</t>
  </si>
  <si>
    <t>Postage</t>
  </si>
  <si>
    <t>Office Supplies</t>
  </si>
  <si>
    <t>Office Furnishings Acquisition</t>
  </si>
  <si>
    <t>IT Mainframe Printer</t>
  </si>
  <si>
    <t>Parts and Peripherals</t>
  </si>
  <si>
    <t>Fire Alarm/Suppression</t>
  </si>
  <si>
    <t>HVAC/Chiller</t>
  </si>
  <si>
    <t>Memberships</t>
  </si>
  <si>
    <t>Generators</t>
  </si>
  <si>
    <t>Desktop Computers</t>
  </si>
  <si>
    <t>Commercial Printing Adv</t>
  </si>
  <si>
    <t>IT Personal Printer</t>
  </si>
  <si>
    <t>Printing/Photo SupMat</t>
  </si>
  <si>
    <t>Vehicle Repair/Maintenance</t>
  </si>
  <si>
    <t>Computer Accessories</t>
  </si>
  <si>
    <t>Office equipment Acquisition</t>
  </si>
  <si>
    <t>Creation Date</t>
  </si>
  <si>
    <t xml:space="preserve"> </t>
  </si>
  <si>
    <t>ADDY, SHEILA</t>
  </si>
  <si>
    <t>DATA ENTRY MACHINE OPERATOR</t>
  </si>
  <si>
    <t>09/08/2016-03/08/2017</t>
  </si>
  <si>
    <t>A</t>
  </si>
  <si>
    <t>ALMINDO, KENNETH</t>
  </si>
  <si>
    <t>DEP DIR FOR LEGISLATIVE DIGEST</t>
  </si>
  <si>
    <t>AUGUSTIN, SAMUEL</t>
  </si>
  <si>
    <t>PROOFREADER</t>
  </si>
  <si>
    <t>AURELIA, ALLENE</t>
  </si>
  <si>
    <t>SR EXECUTIVE ASSISTANT</t>
  </si>
  <si>
    <t>AUTIDA, BERNARDO</t>
  </si>
  <si>
    <t>INFO TECH PROGRAMMER II</t>
  </si>
  <si>
    <t xml:space="preserve">BARBER, JASON </t>
  </si>
  <si>
    <t>ASSNT DEP DIR OF ASSEMBLY REVISION</t>
  </si>
  <si>
    <t>BATEASE, MICHELLE</t>
  </si>
  <si>
    <t>ASSNT DEP DIR FOR DATA ENTRY</t>
  </si>
  <si>
    <t>BEBLOWSKI, MICHAEL</t>
  </si>
  <si>
    <t>12/28/2016-03/08/2017</t>
  </si>
  <si>
    <t>BELL, MARK R.</t>
  </si>
  <si>
    <t>ASSNT DEP DIR FOR CODE EDITORS</t>
  </si>
  <si>
    <t>BIEBER, KARL E.</t>
  </si>
  <si>
    <t>BENEFITS ADMIN/PAYROLL SPECIALIST</t>
  </si>
  <si>
    <t>09/08/2016-09/21/2017</t>
  </si>
  <si>
    <t>LSP</t>
  </si>
  <si>
    <t>BLANCK, HENRY</t>
  </si>
  <si>
    <t>PRODUCTION &amp; DELIVERY ASSOC I</t>
  </si>
  <si>
    <t>BLENDELL, EDWARD, JR.</t>
  </si>
  <si>
    <t>SR NETWORK ANALYST II</t>
  </si>
  <si>
    <t>BLUTH, RANDALL G.</t>
  </si>
  <si>
    <t>COMMISSIONER</t>
  </si>
  <si>
    <t>BONIFACE, MARJORIE</t>
  </si>
  <si>
    <t>OFFICE MANAGER</t>
  </si>
  <si>
    <t xml:space="preserve">BROUILLETTE, ED </t>
  </si>
  <si>
    <t>DIGITAL PRINT OPERATOR</t>
  </si>
  <si>
    <t>BROWN, KATHLEEN</t>
  </si>
  <si>
    <t>BRUCKMAN, DONA</t>
  </si>
  <si>
    <t>SENIOR EDITORIAL AIDE</t>
  </si>
  <si>
    <t>BRUNETTE, MARY LOU</t>
  </si>
  <si>
    <t>BUECHS, JOSEPH J.</t>
  </si>
  <si>
    <t>MANAGER OF PRINT CENTER</t>
  </si>
  <si>
    <t>BURNS, SUSAN M.</t>
  </si>
  <si>
    <t>RESOLUTION DRAFTER</t>
  </si>
  <si>
    <t>09/08/2016-01/31/2017</t>
  </si>
  <si>
    <t>BURT, AMANDA</t>
  </si>
  <si>
    <t xml:space="preserve">EXAMINER II </t>
  </si>
  <si>
    <t>CALLAHAN-SKELLY, FRANCES</t>
  </si>
  <si>
    <t>ASSNT DEPUTY DIR OF DOC CTRL &amp; ACCTBLTY</t>
  </si>
  <si>
    <t>CAMPRONE, DANIELLE</t>
  </si>
  <si>
    <t>REVISION CLERK</t>
  </si>
  <si>
    <t>01/23/2017-03/08/2017</t>
  </si>
  <si>
    <t>CARRK, AMY</t>
  </si>
  <si>
    <t>DEP DIR OF ASSEMBLY REVISION</t>
  </si>
  <si>
    <t>CASEY, VALERIE</t>
  </si>
  <si>
    <t>CAULFIELD, LUKE</t>
  </si>
  <si>
    <t>MEMO INPUT SPECIALIST  I</t>
  </si>
  <si>
    <t>01/03/2017-03/08/2017</t>
  </si>
  <si>
    <t>CHERRIER, GRACE</t>
  </si>
  <si>
    <t>CHRISTIANSEN, AARON</t>
  </si>
  <si>
    <t>CICCONE, LESLIE</t>
  </si>
  <si>
    <t>PROOFREADER II</t>
  </si>
  <si>
    <t>COMMISSO, AGATINA</t>
  </si>
  <si>
    <t>DEPUTY DIR OF DOC CTRL &amp; ACCTBLTY</t>
  </si>
  <si>
    <t>CONE, AMANDA</t>
  </si>
  <si>
    <t>CONWAY, JOHN J. III</t>
  </si>
  <si>
    <t>COOKE, SAMANTHA</t>
  </si>
  <si>
    <t>SR INFO PROC SPEC /TRAINING ADMINISTRATOR</t>
  </si>
  <si>
    <t>CORELLIS, SUZAN</t>
  </si>
  <si>
    <t>09/08/2016-11/04/2016</t>
  </si>
  <si>
    <t>COUTURE, MATTHEW</t>
  </si>
  <si>
    <t xml:space="preserve">INFO PROC SPEC </t>
  </si>
  <si>
    <t xml:space="preserve">COUTURE, THOMAS </t>
  </si>
  <si>
    <t>EXAMINER II/LOGGER</t>
  </si>
  <si>
    <t>COYNE, DIANNE</t>
  </si>
  <si>
    <t>ASSNT DEP DIR FOR MEMO UNIT</t>
  </si>
  <si>
    <t>CRISCIONE-SZESNAT, NICOLE</t>
  </si>
  <si>
    <t xml:space="preserve">SENIOR ATTORNEY  </t>
  </si>
  <si>
    <t>CRONK, JASON</t>
  </si>
  <si>
    <t>PRODUCTION &amp; DELIVERY ASSOC II</t>
  </si>
  <si>
    <t>DALLAND, MICHAEL</t>
  </si>
  <si>
    <t>DAVIS, JESSICA</t>
  </si>
  <si>
    <t>PROOFREADER IV</t>
  </si>
  <si>
    <t>DAVIS, KENNETH</t>
  </si>
  <si>
    <t>CODE EDITOR II</t>
  </si>
  <si>
    <t>DAVIS, MARILYN</t>
  </si>
  <si>
    <t>SR INFO PROC SPEC II</t>
  </si>
  <si>
    <t>DEAS, LEON</t>
  </si>
  <si>
    <t>REVISION CLERK II</t>
  </si>
  <si>
    <t>DEGROFF, VICTORIA</t>
  </si>
  <si>
    <t>DATA ENTRY MACHINE OPERATOR I</t>
  </si>
  <si>
    <t>DESIMONE, JULIAN</t>
  </si>
  <si>
    <t>PRODUCTION &amp; DELIVERY ASSOC III</t>
  </si>
  <si>
    <t>DESORRENTO, MARK</t>
  </si>
  <si>
    <t>DINKINS, JUSTIN</t>
  </si>
  <si>
    <t>DIXON, FRANK</t>
  </si>
  <si>
    <t>DOLAN, PETER C.</t>
  </si>
  <si>
    <t>MANAGER OF COMPUTER OPERATIONS</t>
  </si>
  <si>
    <t>DOLAN, WILLIAM</t>
  </si>
  <si>
    <t>DEPUTY DIR PRODOCUTION &amp; DELIVERY</t>
  </si>
  <si>
    <t>DONATO, GILBERT</t>
  </si>
  <si>
    <t>DONOVAN, KATHY E.</t>
  </si>
  <si>
    <t>DIRECTOR OF BUDGET SERVICES</t>
  </si>
  <si>
    <t>DOUGLASS, ELISABETH</t>
  </si>
  <si>
    <t>DEPUTY DIR FOR COMPARERS</t>
  </si>
  <si>
    <t>DOUGLASS, JILL</t>
  </si>
  <si>
    <t>10/27/2016-03/08/2017</t>
  </si>
  <si>
    <t>EISEN, JANICE K.</t>
  </si>
  <si>
    <t>DBA - SR INFO TECH PROG/ANALYST</t>
  </si>
  <si>
    <t>EISEN, LARRY S.</t>
  </si>
  <si>
    <t>SPECIAL ASSISTANT</t>
  </si>
  <si>
    <t>ELGHANNANI, SARAH</t>
  </si>
  <si>
    <t>SENIOR COUNSEL  III</t>
  </si>
  <si>
    <t>ENGLEHARDT, PATRICK</t>
  </si>
  <si>
    <t>09/08/2016-12/29/2016</t>
  </si>
  <si>
    <t>ERICKSON, KARL</t>
  </si>
  <si>
    <t>SYSTEMS PROGRAMMER IV</t>
  </si>
  <si>
    <t>EVERS, JOHN</t>
  </si>
  <si>
    <t>FAHEY, MICHAEL</t>
  </si>
  <si>
    <t>DIGITAL PRINT OPERATOR II</t>
  </si>
  <si>
    <t>FIESEHER, THOMAS A.</t>
  </si>
  <si>
    <t>DIRECTOR FOR CODE EDITORS</t>
  </si>
  <si>
    <t>FITTING, JOHN P.,JR.</t>
  </si>
  <si>
    <t>FLOSS, FREDERICK</t>
  </si>
  <si>
    <t>FLYNN, BRENDAN</t>
  </si>
  <si>
    <t>01/09/2017-03/08/2017</t>
  </si>
  <si>
    <t>FOGARTY, DAVID</t>
  </si>
  <si>
    <t>FOX, DANIEL</t>
  </si>
  <si>
    <t xml:space="preserve">SR INFO PROC SPEC </t>
  </si>
  <si>
    <t>FREY, JESSICA</t>
  </si>
  <si>
    <t>GARCIA, LINA</t>
  </si>
  <si>
    <t>DIRECTOR FOR DATA ENTRY</t>
  </si>
  <si>
    <t>GAWLOWSKI, DAVID</t>
  </si>
  <si>
    <t>EXAMINER II/BUDGET ASSNT</t>
  </si>
  <si>
    <t>GETTYS, STEPHANIE</t>
  </si>
  <si>
    <t xml:space="preserve">GIMONDO, RONALD </t>
  </si>
  <si>
    <t>SYSTEMS SUPPORT TECHNICIAN</t>
  </si>
  <si>
    <t>GLEASON, JOANNA</t>
  </si>
  <si>
    <t>ASSOCIATE COUNSEL</t>
  </si>
  <si>
    <t>GOEBEL, FRANK</t>
  </si>
  <si>
    <t>EXAMINER</t>
  </si>
  <si>
    <t>GRACE, RICHARD</t>
  </si>
  <si>
    <t xml:space="preserve">SR INFO TECH SUPPORT SPEC </t>
  </si>
  <si>
    <t xml:space="preserve">GREENE, STEVEN </t>
  </si>
  <si>
    <t>HABEL, KAREN L.</t>
  </si>
  <si>
    <t>DIRECTOR FOR RESO WRITERS</t>
  </si>
  <si>
    <t>HABINIAK, SANDRA J.</t>
  </si>
  <si>
    <t>MANAGER OF LRS TRAINING/HELPLINE</t>
  </si>
  <si>
    <t>HARDY, ELIZA</t>
  </si>
  <si>
    <t>EXECUTIVE ASSISTANT</t>
  </si>
  <si>
    <t>HARRIS, JEFFREY C.</t>
  </si>
  <si>
    <t xml:space="preserve">SENIOR EXAMINER  </t>
  </si>
  <si>
    <t>HARRIS, WILLIAM E.</t>
  </si>
  <si>
    <t>DIGITAL PRINT OPERATOR - SHIFT SUPERVISOR</t>
  </si>
  <si>
    <t>HILL, DAVID</t>
  </si>
  <si>
    <t>INFO TECH SUPPORT SPEC I</t>
  </si>
  <si>
    <t>HILL, MARYANNE</t>
  </si>
  <si>
    <t>SENIOR COUNSEL III</t>
  </si>
  <si>
    <t>HUHN, KATHLEEN J.</t>
  </si>
  <si>
    <t>ADMINISTRATIVE ASSISTANT</t>
  </si>
  <si>
    <t>HURTT, BENJAMIN</t>
  </si>
  <si>
    <t>IMPELLIZZERI, JOHN</t>
  </si>
  <si>
    <t xml:space="preserve">SUPERVISING COMPUTER OP </t>
  </si>
  <si>
    <t>JAFFE, NAOMI</t>
  </si>
  <si>
    <t>COORD FOR BILL VERIF TRAIN &amp; PROF DEV</t>
  </si>
  <si>
    <t>JOHNSON, RHIANNAH</t>
  </si>
  <si>
    <t>ASSOCIATE COUNSEL II</t>
  </si>
  <si>
    <t>KEARBEY, PATRICIA</t>
  </si>
  <si>
    <t>DEP DIR FOR CODE EDITORS</t>
  </si>
  <si>
    <t>KEEFNER, KIMBERLY</t>
  </si>
  <si>
    <t>DEPUTY DIR FOR DATA ENTRY</t>
  </si>
  <si>
    <t>KIDD, KRISTIN</t>
  </si>
  <si>
    <t>KNACK, CHRISTOPHER</t>
  </si>
  <si>
    <t>KOSINSKI, BENJAMIN</t>
  </si>
  <si>
    <t>ASSISTANT COUNSEL III</t>
  </si>
  <si>
    <t>09/08/2016-01/04/2017</t>
  </si>
  <si>
    <t>KUENTZEL, KAREN T.</t>
  </si>
  <si>
    <t>SENIOR EXAMINER II</t>
  </si>
  <si>
    <t>LALLY, AARON</t>
  </si>
  <si>
    <t>LANCIONE, DAVID A.</t>
  </si>
  <si>
    <t>MANAGER OF INFO TECH SUPPORT</t>
  </si>
  <si>
    <t>LASSONE, MICHAEL</t>
  </si>
  <si>
    <t>INFO TECH PROGRAMMER IV</t>
  </si>
  <si>
    <t>LAVIGNE, KEVIN</t>
  </si>
  <si>
    <t>DEPUTY DIR FOR EXAMINERS</t>
  </si>
  <si>
    <t>LAWSON, NADYA</t>
  </si>
  <si>
    <t>DIRECTOR FOR COMPARERS</t>
  </si>
  <si>
    <t>LEAHY, TIMOTHY W.</t>
  </si>
  <si>
    <t>REVISION CLERK III</t>
  </si>
  <si>
    <t>LECUYER, MICHELLE</t>
  </si>
  <si>
    <t>LEE, REBECCA</t>
  </si>
  <si>
    <t>LEWIS, R. ERIK</t>
  </si>
  <si>
    <t>LIDDELL, KRISTA</t>
  </si>
  <si>
    <t>ASSNT DEP DIR FOR LEG DIG/SR INDEXING EDITOR</t>
  </si>
  <si>
    <t>LIPSCOMB,WILLIAM N.,JR.</t>
  </si>
  <si>
    <t>SUPERVISING COMPUTER OP II</t>
  </si>
  <si>
    <t>LOCKEN, GEOFFREY D.</t>
  </si>
  <si>
    <t>COMPUTER OPERATOR</t>
  </si>
  <si>
    <t>LOEFFLER, ROBERT</t>
  </si>
  <si>
    <t xml:space="preserve">SR SUPPLY CLERK </t>
  </si>
  <si>
    <t>LUBITZ, BENJAMIN J.</t>
  </si>
  <si>
    <t>LUDLUM, MARGARET</t>
  </si>
  <si>
    <t>LYDECKER, KATHLEEN</t>
  </si>
  <si>
    <t>MACFARLAND, DIANNE L.</t>
  </si>
  <si>
    <t>DIRECTOR FOR LEGISLATIVE DIGEST</t>
  </si>
  <si>
    <t>MAGNOTTA, JOHN</t>
  </si>
  <si>
    <t>09/08/2016-01/25/2017</t>
  </si>
  <si>
    <t>MAKAR, IRKA</t>
  </si>
  <si>
    <t>MALONEY, KEELEY</t>
  </si>
  <si>
    <t>CHIEF COUNSEL OF LEGISLATIVE SERVICES</t>
  </si>
  <si>
    <t>MASSE, LISA</t>
  </si>
  <si>
    <t>MASTRIANNI, DAVID V.</t>
  </si>
  <si>
    <t>MCCLENAGHAN, JUSTIN</t>
  </si>
  <si>
    <t>MCCUTCHEON, R. BURLEIGH</t>
  </si>
  <si>
    <t>DIRECTOR OF LRS</t>
  </si>
  <si>
    <t>MCNULTY, NANCY</t>
  </si>
  <si>
    <t>SR CODE EDITOR II</t>
  </si>
  <si>
    <t>MCPHERSON, RACHEL</t>
  </si>
  <si>
    <t>ASSNT DEPUTY DIR FOR COMPARERS</t>
  </si>
  <si>
    <t>MCSHANE, THOMAS W.</t>
  </si>
  <si>
    <t>ASSNT MAN COMP OPERATIONS</t>
  </si>
  <si>
    <t>MELUCCI, SALVADORE (S)</t>
  </si>
  <si>
    <t>01/04/2017-03/08/2017</t>
  </si>
  <si>
    <t>S</t>
  </si>
  <si>
    <t>MENDEZ, KAIDY</t>
  </si>
  <si>
    <t>MEROLA, STANLEY</t>
  </si>
  <si>
    <t>MINE, MICHAEL</t>
  </si>
  <si>
    <t>INFO TECH SUPPORT SPEC IV</t>
  </si>
  <si>
    <t>MINICK, MARK</t>
  </si>
  <si>
    <t>ASSISTANT COUNSEL</t>
  </si>
  <si>
    <t>MOON, MICHAEL</t>
  </si>
  <si>
    <t>JR PROGRAMMER TRAINEE</t>
  </si>
  <si>
    <t>MORGAN, JUSTINE</t>
  </si>
  <si>
    <t>MOTT, ETHEL C.</t>
  </si>
  <si>
    <t>SENIOR EXAMINER II/SR BUDGET ASSNT</t>
  </si>
  <si>
    <t xml:space="preserve">MULLEN, EDWARD </t>
  </si>
  <si>
    <t>CLERK/PROOFREADER II</t>
  </si>
  <si>
    <t>MULLIGAN, MARGARET</t>
  </si>
  <si>
    <t>DEPUTY DIRECTOR FOR RESO WRITERS</t>
  </si>
  <si>
    <t>MURPHY, BRANDY</t>
  </si>
  <si>
    <t xml:space="preserve">MURRAY, KEVIN </t>
  </si>
  <si>
    <t>EDITORIAL AIDE</t>
  </si>
  <si>
    <t>NARDOLILLO, WILLIAM (S)</t>
  </si>
  <si>
    <t>NARKIEWICZ, PAUL D.</t>
  </si>
  <si>
    <t>CHIEF INFORMATION OFFICER</t>
  </si>
  <si>
    <t>NESTLEN, PATRICIA</t>
  </si>
  <si>
    <t>SR INFO PROC SPEC III</t>
  </si>
  <si>
    <t>NEWCOMB, JOHN</t>
  </si>
  <si>
    <t>NEWCOMB, JULIE</t>
  </si>
  <si>
    <t>ASSNT DEP DIR OF SENATE REVISION</t>
  </si>
  <si>
    <t>NOYSE, MICHAEL</t>
  </si>
  <si>
    <t>12/20/2016-03/08/2017</t>
  </si>
  <si>
    <t>O'CONNOR, LYNN</t>
  </si>
  <si>
    <t xml:space="preserve">EXAMINER  </t>
  </si>
  <si>
    <t>09/08/2016-12/08/2016</t>
  </si>
  <si>
    <t>OUDERKIRK, MARIANNE</t>
  </si>
  <si>
    <t>SR HOTLINE OPERATOR II</t>
  </si>
  <si>
    <t>PALLADINO, JOHN F.</t>
  </si>
  <si>
    <t>PALMER, FRED</t>
  </si>
  <si>
    <t>DEP MAN APPLICATIONS DEVELOPMENT IV</t>
  </si>
  <si>
    <t>PALMER, LYNNE M.</t>
  </si>
  <si>
    <t>PALUMBO, KATIE</t>
  </si>
  <si>
    <t>RESOLUTION DRAFTER I</t>
  </si>
  <si>
    <t>PANZA, MATTHEW</t>
  </si>
  <si>
    <t xml:space="preserve">SR SUPERVISING COMPUTER OP </t>
  </si>
  <si>
    <t>PARKER, COLLEEN M.</t>
  </si>
  <si>
    <t>PATANE, JULIA</t>
  </si>
  <si>
    <t>PATTEN, TIMOTHY</t>
  </si>
  <si>
    <t>SR INFO TECH PROG/ANALYST</t>
  </si>
  <si>
    <t>PAVLAK, ROBERT</t>
  </si>
  <si>
    <t>PEREZ JAQUITH, ROSEMARIE</t>
  </si>
  <si>
    <t>DEP DIR ADMIN/ CHIEF ADMIN COUN &amp; AAO</t>
  </si>
  <si>
    <t>PETERS, LAURA</t>
  </si>
  <si>
    <t>PHILIPPI, REED</t>
  </si>
  <si>
    <t>DIR OF LEGAL SERVICES; CHIEF COUN ADMIN SERV</t>
  </si>
  <si>
    <t>PHOENIX, KELLY</t>
  </si>
  <si>
    <t>PICKETT, MICHAEL</t>
  </si>
  <si>
    <t>POWERS, STEPHEN</t>
  </si>
  <si>
    <t>TRAINING REPRESENTATIVE</t>
  </si>
  <si>
    <t>09/08/2016-02/07/2017</t>
  </si>
  <si>
    <t>POZNIAKAS, CRYSTAL</t>
  </si>
  <si>
    <t>MEMO INPUT SPECIALIST I</t>
  </si>
  <si>
    <t>PULLING, PHILIP</t>
  </si>
  <si>
    <t>PROOFREADER/BUDGET ASSNT</t>
  </si>
  <si>
    <t>READ, COLLIN</t>
  </si>
  <si>
    <t>LRS TRAINER/SALES REP</t>
  </si>
  <si>
    <t>REED,  DAWN</t>
  </si>
  <si>
    <t>DEPUTY MANAGER OF LRS TRAINING</t>
  </si>
  <si>
    <t>REID, TYWANN</t>
  </si>
  <si>
    <t>CLERK</t>
  </si>
  <si>
    <t xml:space="preserve">REILLY, JAMES </t>
  </si>
  <si>
    <t>REIMER, RUSSELL H.</t>
  </si>
  <si>
    <t>SPECIAL COUNSEL</t>
  </si>
  <si>
    <t>RICARD, MICHAEL</t>
  </si>
  <si>
    <t>RICE, JOSHUA</t>
  </si>
  <si>
    <t>RILEY, JOHN</t>
  </si>
  <si>
    <t>ROBARGE, KAELAN</t>
  </si>
  <si>
    <t>DOCUMENT CONTROL CLERK I</t>
  </si>
  <si>
    <t>ROGERS, MATTHEW</t>
  </si>
  <si>
    <t>CODE EDITOR I</t>
  </si>
  <si>
    <t>ROSS, JAMES Q.</t>
  </si>
  <si>
    <t>MANAGER OF SMS</t>
  </si>
  <si>
    <t>RUHLE, GERALYN M.</t>
  </si>
  <si>
    <t>DIR OF ADMINISTRATION</t>
  </si>
  <si>
    <t>RUOSO, OTELLO</t>
  </si>
  <si>
    <t>RUSSELL, SHERRY</t>
  </si>
  <si>
    <t>INFO PROC SPEC II</t>
  </si>
  <si>
    <t>09/08/2016-09/27/2016</t>
  </si>
  <si>
    <t>RUTKOWSKI, MONIQUE</t>
  </si>
  <si>
    <t>SR INFO TECH PROG/ANALYST IV</t>
  </si>
  <si>
    <t>RYAN, DENNIS J.</t>
  </si>
  <si>
    <t>MANAGER APPLICATIONS DEVELOPMENT</t>
  </si>
  <si>
    <t>SALVATORE, STEPHEN</t>
  </si>
  <si>
    <t>SALVIONE, SHERRI</t>
  </si>
  <si>
    <t>11/14/2016-12/23/2016</t>
  </si>
  <si>
    <t>SANTOSUOSSO, GARRETH</t>
  </si>
  <si>
    <t>SCHEEREN, SHANNON</t>
  </si>
  <si>
    <t>SR EDITORIAL ASSISTANT</t>
  </si>
  <si>
    <t>SCOONS, JOANNA</t>
  </si>
  <si>
    <t>SALES REPRESENTATIVE II</t>
  </si>
  <si>
    <t>SEARLES, BRIAN T.</t>
  </si>
  <si>
    <t>DIRECTOR OF SENATE REVISION</t>
  </si>
  <si>
    <t>SEIBERT, LISA</t>
  </si>
  <si>
    <t>HELPDESK ANALYST II</t>
  </si>
  <si>
    <t>SEYMOUR, PETER</t>
  </si>
  <si>
    <t xml:space="preserve">SR CODE EDITOR </t>
  </si>
  <si>
    <t>SHEPARD, DEMMA</t>
  </si>
  <si>
    <t>ASSOC INFO TECH PROG IV</t>
  </si>
  <si>
    <t>SHERIDAN, JEFFREY</t>
  </si>
  <si>
    <t>SHERIDAN, MICHAEL</t>
  </si>
  <si>
    <t>SILVERMAN, WILLIAM</t>
  </si>
  <si>
    <t>SR SYSTEMS ADMINISTRATOR IV</t>
  </si>
  <si>
    <t>SKARZYNSKI, KIMBERLY</t>
  </si>
  <si>
    <t>PRINCIPAL FISCAL ASSNT II</t>
  </si>
  <si>
    <t>SLEEPER, MELISSA</t>
  </si>
  <si>
    <t>SMITH, FAYE A.</t>
  </si>
  <si>
    <t>DIRECTOR OF DOC CTRL &amp; ACCTBLTY</t>
  </si>
  <si>
    <t xml:space="preserve">SNAY, KEVIN </t>
  </si>
  <si>
    <t>SNOW, NICOLE</t>
  </si>
  <si>
    <t>SPADARO, MOIRA</t>
  </si>
  <si>
    <t>SPEAR, ALLEN</t>
  </si>
  <si>
    <t>DEP DIR OF SENATE REVISION</t>
  </si>
  <si>
    <t>SPIZOWSKI, NICHOLAS T.</t>
  </si>
  <si>
    <t>DIR OF PRODUCTION &amp; DELIVERY</t>
  </si>
  <si>
    <t>STARK, DAVID</t>
  </si>
  <si>
    <t>EDITORIAL AIDE II</t>
  </si>
  <si>
    <t>STEWART, CASEY</t>
  </si>
  <si>
    <t>STEWART, KELLY</t>
  </si>
  <si>
    <t>SENIOR ATTORNEY III</t>
  </si>
  <si>
    <t xml:space="preserve">SUSMAN, JOHN </t>
  </si>
  <si>
    <t>SUSMAN, KATRINA</t>
  </si>
  <si>
    <t>SPECIAL COORD OF LAWS</t>
  </si>
  <si>
    <t>TERRY, JOSEPH</t>
  </si>
  <si>
    <t>TERRY, MICHAEL</t>
  </si>
  <si>
    <t>SR INDEXING EDITOR</t>
  </si>
  <si>
    <t>TRIPP, DEBORAH</t>
  </si>
  <si>
    <t>COORD FOR RULES &amp; REGS</t>
  </si>
  <si>
    <t>TRUDEAU, DAVID</t>
  </si>
  <si>
    <t>DEPUTY MAN PRODOCUTION &amp; DELIVERY</t>
  </si>
  <si>
    <t>VEGA-WINSLOW, RAQUEL</t>
  </si>
  <si>
    <t>PRINCIPAL FISCAL ASSNT</t>
  </si>
  <si>
    <t>VISCUSI, VINCENZO</t>
  </si>
  <si>
    <t>SR COMPUTER OPERATOR I</t>
  </si>
  <si>
    <t>WARD, TERRENCE M.</t>
  </si>
  <si>
    <t>DIRECTOR OF ASSEMBLY REVISION</t>
  </si>
  <si>
    <t>WATSON, STEPHEN</t>
  </si>
  <si>
    <t>FILE CLERK II</t>
  </si>
  <si>
    <t>WELDON, CHARLES</t>
  </si>
  <si>
    <t>WHITE, JOHN</t>
  </si>
  <si>
    <t>WILEY, LAUREN</t>
  </si>
  <si>
    <t>EDITORIAL AIDE III</t>
  </si>
  <si>
    <t>WILLIAMS, LORI</t>
  </si>
  <si>
    <t>WINSLOW, MICHAEL</t>
  </si>
  <si>
    <t>COMPUTER OPERATOR  II</t>
  </si>
  <si>
    <t>WOLFANGER, JONATHAN</t>
  </si>
  <si>
    <t>WOODWORTH, DAVID</t>
  </si>
  <si>
    <t>YETTO, MICHAEL</t>
  </si>
  <si>
    <t>09/08/2016-02/28/2017</t>
  </si>
  <si>
    <t>ZACCARDO, ANTHONY</t>
  </si>
  <si>
    <t>DIRECTOR FOR EXAMINERS</t>
  </si>
  <si>
    <t>ZELCER, SARAH</t>
  </si>
  <si>
    <t>ZENZEN, JEFFREY</t>
  </si>
  <si>
    <t>SENIOR EXAMINER II/TRAINER</t>
  </si>
  <si>
    <t>Name</t>
  </si>
  <si>
    <t>Title</t>
  </si>
  <si>
    <t>Service Dates</t>
  </si>
  <si>
    <t>Payroll Type</t>
  </si>
  <si>
    <t>Total Personal Service</t>
  </si>
  <si>
    <t>Total NPS:</t>
  </si>
  <si>
    <t>Total Non-Personal Service:</t>
  </si>
  <si>
    <t>Total Personal Service:</t>
  </si>
  <si>
    <t>Grand Total</t>
  </si>
  <si>
    <t>NYS LEGISLATIVE BILL DRAFTING COMMISSION</t>
  </si>
  <si>
    <t>Description</t>
  </si>
  <si>
    <t>STATEMENT OF DISBURSEMENTS 10/1/16 - 03/31/17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</si>
</sst>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8"/>
      <color theme="1"/>
      <name val="Gadugi"/>
      <family val="2"/>
    </font>
    <font>
      <b/>
      <sz val="11"/>
      <name val="Courier New"/>
      <family val="3"/>
    </font>
    <font>
      <sz val="8"/>
      <color theme="1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1" applyFont="1" applyAlignment="1">
      <alignment horizontal="center"/>
    </xf>
    <xf numFmtId="0" fontId="7" fillId="0" borderId="0" xfId="0" applyFont="1"/>
    <xf numFmtId="0" fontId="8" fillId="0" borderId="0" xfId="0" applyFont="1" applyBorder="1" applyProtection="1">
      <protection locked="0"/>
    </xf>
    <xf numFmtId="14" fontId="8" fillId="0" borderId="0" xfId="0" applyNumberFormat="1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/>
    <xf numFmtId="14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14" fontId="8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 vertical="top"/>
    </xf>
    <xf numFmtId="164" fontId="7" fillId="0" borderId="0" xfId="1" applyNumberFormat="1" applyFont="1" applyAlignment="1">
      <alignment horizontal="right" vertical="top"/>
    </xf>
    <xf numFmtId="164" fontId="8" fillId="0" borderId="0" xfId="1" applyNumberFormat="1" applyFont="1" applyBorder="1" applyAlignment="1">
      <alignment horizontal="right" vertical="top"/>
    </xf>
    <xf numFmtId="164" fontId="8" fillId="0" borderId="0" xfId="1" applyNumberFormat="1" applyFont="1" applyBorder="1" applyAlignment="1" applyProtection="1">
      <alignment horizontal="right" vertical="top"/>
      <protection locked="0"/>
    </xf>
    <xf numFmtId="0" fontId="7" fillId="0" borderId="0" xfId="0" applyFont="1" applyAlignment="1">
      <alignment horizontal="right"/>
    </xf>
    <xf numFmtId="164" fontId="5" fillId="0" borderId="0" xfId="1" applyNumberFormat="1" applyFont="1" applyAlignment="1">
      <alignment horizontal="right" vertical="top"/>
    </xf>
    <xf numFmtId="164" fontId="4" fillId="0" borderId="0" xfId="1" applyNumberFormat="1" applyFont="1" applyAlignment="1">
      <alignment horizontal="right" vertical="top"/>
    </xf>
    <xf numFmtId="0" fontId="9" fillId="0" borderId="0" xfId="0" applyFont="1" applyBorder="1" applyAlignment="1">
      <alignment horizontal="center"/>
    </xf>
    <xf numFmtId="14" fontId="10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08"/>
  <sheetViews>
    <sheetView tabSelected="1" zoomScaleNormal="100" workbookViewId="0">
      <selection activeCell="G12" sqref="G12"/>
    </sheetView>
  </sheetViews>
  <sheetFormatPr defaultColWidth="31.5703125" defaultRowHeight="11.25" x14ac:dyDescent="0.2"/>
  <cols>
    <col min="1" max="1" width="23.140625" style="1" bestFit="1" customWidth="1"/>
    <col min="2" max="2" width="40.28515625" style="2" bestFit="1" customWidth="1"/>
    <col min="3" max="3" width="19.42578125" style="2" bestFit="1" customWidth="1"/>
    <col min="4" max="4" width="33.140625" style="2" customWidth="1"/>
    <col min="5" max="5" width="25" style="27" customWidth="1"/>
    <col min="6" max="16384" width="31.5703125" style="3"/>
  </cols>
  <sheetData>
    <row r="1" spans="1:10" ht="12.6" customHeight="1" x14ac:dyDescent="0.2">
      <c r="A1" s="29" t="s">
        <v>487</v>
      </c>
      <c r="B1" s="29"/>
      <c r="C1" s="29"/>
      <c r="D1" s="29"/>
      <c r="E1" s="29"/>
    </row>
    <row r="2" spans="1:10" x14ac:dyDescent="0.2">
      <c r="A2" s="28" t="s">
        <v>489</v>
      </c>
      <c r="B2" s="28"/>
      <c r="C2" s="28"/>
      <c r="D2" s="28"/>
      <c r="E2" s="28"/>
    </row>
    <row r="3" spans="1:10" ht="15.75" x14ac:dyDescent="0.3">
      <c r="A3" s="6"/>
      <c r="B3" s="6"/>
      <c r="C3" s="6"/>
      <c r="D3" s="6"/>
      <c r="E3" s="20"/>
    </row>
    <row r="4" spans="1:10" ht="15.75" x14ac:dyDescent="0.3">
      <c r="A4" s="6"/>
      <c r="B4" s="6"/>
      <c r="C4" s="6"/>
      <c r="D4" s="6"/>
      <c r="E4" s="21"/>
    </row>
    <row r="5" spans="1:10" s="10" customFormat="1" x14ac:dyDescent="0.2">
      <c r="A5" s="7" t="s">
        <v>478</v>
      </c>
      <c r="B5" s="8" t="s">
        <v>479</v>
      </c>
      <c r="C5" s="8" t="s">
        <v>480</v>
      </c>
      <c r="D5" s="8" t="s">
        <v>481</v>
      </c>
      <c r="E5" s="22" t="s">
        <v>2</v>
      </c>
    </row>
    <row r="6" spans="1:10" s="10" customFormat="1" x14ac:dyDescent="0.2">
      <c r="A6" s="7"/>
      <c r="B6" s="8"/>
      <c r="C6" s="8"/>
      <c r="D6" s="8"/>
      <c r="E6" s="22"/>
    </row>
    <row r="7" spans="1:10" s="10" customFormat="1" x14ac:dyDescent="0.2">
      <c r="A7" s="11" t="s">
        <v>96</v>
      </c>
      <c r="B7" s="11" t="s">
        <v>96</v>
      </c>
      <c r="C7" s="12"/>
      <c r="D7" s="11"/>
      <c r="E7" s="23"/>
    </row>
    <row r="8" spans="1:10" s="10" customFormat="1" x14ac:dyDescent="0.2">
      <c r="A8" s="13" t="s">
        <v>97</v>
      </c>
      <c r="B8" s="13" t="s">
        <v>98</v>
      </c>
      <c r="C8" s="14" t="s">
        <v>99</v>
      </c>
      <c r="D8" s="15" t="s">
        <v>100</v>
      </c>
      <c r="E8" s="24">
        <v>14478.75</v>
      </c>
      <c r="I8" s="7"/>
      <c r="J8" s="9"/>
    </row>
    <row r="9" spans="1:10" s="10" customFormat="1" x14ac:dyDescent="0.2">
      <c r="A9" s="13" t="s">
        <v>101</v>
      </c>
      <c r="B9" s="13" t="s">
        <v>102</v>
      </c>
      <c r="C9" s="14" t="s">
        <v>99</v>
      </c>
      <c r="D9" s="15" t="s">
        <v>100</v>
      </c>
      <c r="E9" s="24">
        <v>29660.540000000008</v>
      </c>
      <c r="I9" s="7"/>
      <c r="J9" s="9"/>
    </row>
    <row r="10" spans="1:10" s="10" customFormat="1" x14ac:dyDescent="0.2">
      <c r="A10" s="13" t="s">
        <v>103</v>
      </c>
      <c r="B10" s="13" t="s">
        <v>104</v>
      </c>
      <c r="C10" s="14" t="s">
        <v>99</v>
      </c>
      <c r="D10" s="15" t="s">
        <v>100</v>
      </c>
      <c r="E10" s="24">
        <v>14059.5</v>
      </c>
      <c r="I10" s="7"/>
      <c r="J10" s="9"/>
    </row>
    <row r="11" spans="1:10" s="10" customFormat="1" x14ac:dyDescent="0.2">
      <c r="A11" s="13" t="s">
        <v>105</v>
      </c>
      <c r="B11" s="13" t="s">
        <v>106</v>
      </c>
      <c r="C11" s="14" t="s">
        <v>99</v>
      </c>
      <c r="D11" s="15" t="s">
        <v>100</v>
      </c>
      <c r="E11" s="24">
        <v>29951.169999999991</v>
      </c>
      <c r="I11" s="7"/>
      <c r="J11" s="9"/>
    </row>
    <row r="12" spans="1:10" s="10" customFormat="1" x14ac:dyDescent="0.2">
      <c r="A12" s="13" t="s">
        <v>107</v>
      </c>
      <c r="B12" s="13" t="s">
        <v>108</v>
      </c>
      <c r="C12" s="14" t="s">
        <v>99</v>
      </c>
      <c r="D12" s="15" t="s">
        <v>100</v>
      </c>
      <c r="E12" s="24">
        <v>25000.040000000008</v>
      </c>
      <c r="I12" s="7"/>
      <c r="J12" s="9"/>
    </row>
    <row r="13" spans="1:10" s="10" customFormat="1" x14ac:dyDescent="0.2">
      <c r="A13" s="13" t="s">
        <v>109</v>
      </c>
      <c r="B13" s="13" t="s">
        <v>110</v>
      </c>
      <c r="C13" s="14" t="s">
        <v>99</v>
      </c>
      <c r="D13" s="15" t="s">
        <v>100</v>
      </c>
      <c r="E13" s="24">
        <v>26649.479999999992</v>
      </c>
      <c r="I13" s="7"/>
      <c r="J13" s="9"/>
    </row>
    <row r="14" spans="1:10" s="10" customFormat="1" x14ac:dyDescent="0.2">
      <c r="A14" s="13" t="s">
        <v>111</v>
      </c>
      <c r="B14" s="13" t="s">
        <v>112</v>
      </c>
      <c r="C14" s="14" t="s">
        <v>99</v>
      </c>
      <c r="D14" s="15" t="s">
        <v>100</v>
      </c>
      <c r="E14" s="24">
        <v>18032.04</v>
      </c>
      <c r="I14" s="7"/>
      <c r="J14" s="9"/>
    </row>
    <row r="15" spans="1:10" s="10" customFormat="1" x14ac:dyDescent="0.2">
      <c r="A15" s="13" t="s">
        <v>113</v>
      </c>
      <c r="B15" s="13" t="s">
        <v>104</v>
      </c>
      <c r="C15" s="14" t="s">
        <v>114</v>
      </c>
      <c r="D15" s="15" t="s">
        <v>100</v>
      </c>
      <c r="E15" s="24">
        <v>4741.5300000000007</v>
      </c>
      <c r="I15" s="7"/>
      <c r="J15" s="9"/>
    </row>
    <row r="16" spans="1:10" s="10" customFormat="1" x14ac:dyDescent="0.2">
      <c r="A16" s="13" t="s">
        <v>115</v>
      </c>
      <c r="B16" s="13" t="s">
        <v>116</v>
      </c>
      <c r="C16" s="14" t="s">
        <v>99</v>
      </c>
      <c r="D16" s="15" t="s">
        <v>100</v>
      </c>
      <c r="E16" s="24">
        <v>29123.25</v>
      </c>
      <c r="I16" s="7"/>
      <c r="J16" s="9"/>
    </row>
    <row r="17" spans="1:10" s="10" customFormat="1" x14ac:dyDescent="0.2">
      <c r="A17" s="13" t="s">
        <v>117</v>
      </c>
      <c r="B17" s="13" t="s">
        <v>118</v>
      </c>
      <c r="C17" s="14" t="s">
        <v>119</v>
      </c>
      <c r="D17" s="15" t="s">
        <v>100</v>
      </c>
      <c r="E17" s="24">
        <f>10516.37-7667.18</f>
        <v>2849.1900000000005</v>
      </c>
      <c r="I17" s="7"/>
      <c r="J17" s="9"/>
    </row>
    <row r="18" spans="1:10" s="10" customFormat="1" x14ac:dyDescent="0.2">
      <c r="A18" s="13" t="s">
        <v>117</v>
      </c>
      <c r="B18" s="13" t="s">
        <v>118</v>
      </c>
      <c r="C18" s="14" t="s">
        <v>120</v>
      </c>
      <c r="D18" s="15" t="s">
        <v>100</v>
      </c>
      <c r="E18" s="24">
        <f>6242.58+1424.6</f>
        <v>7667.18</v>
      </c>
      <c r="I18" s="7"/>
      <c r="J18" s="9"/>
    </row>
    <row r="19" spans="1:10" s="10" customFormat="1" x14ac:dyDescent="0.2">
      <c r="A19" s="13" t="s">
        <v>121</v>
      </c>
      <c r="B19" s="13" t="s">
        <v>122</v>
      </c>
      <c r="C19" s="14" t="s">
        <v>99</v>
      </c>
      <c r="D19" s="15" t="s">
        <v>100</v>
      </c>
      <c r="E19" s="24">
        <v>13650</v>
      </c>
      <c r="I19" s="7"/>
      <c r="J19" s="9"/>
    </row>
    <row r="20" spans="1:10" s="10" customFormat="1" x14ac:dyDescent="0.2">
      <c r="A20" s="13" t="s">
        <v>123</v>
      </c>
      <c r="B20" s="13" t="s">
        <v>124</v>
      </c>
      <c r="C20" s="14" t="s">
        <v>99</v>
      </c>
      <c r="D20" s="15" t="s">
        <v>100</v>
      </c>
      <c r="E20" s="24">
        <v>34159.19000000001</v>
      </c>
      <c r="I20" s="7"/>
      <c r="J20" s="9"/>
    </row>
    <row r="21" spans="1:10" s="10" customFormat="1" x14ac:dyDescent="0.2">
      <c r="A21" s="13" t="s">
        <v>125</v>
      </c>
      <c r="B21" s="13" t="s">
        <v>126</v>
      </c>
      <c r="C21" s="14" t="s">
        <v>99</v>
      </c>
      <c r="D21" s="15" t="s">
        <v>100</v>
      </c>
      <c r="E21" s="24">
        <v>78126.880000000005</v>
      </c>
      <c r="I21" s="7"/>
      <c r="J21" s="9"/>
    </row>
    <row r="22" spans="1:10" s="10" customFormat="1" x14ac:dyDescent="0.2">
      <c r="A22" s="13" t="s">
        <v>127</v>
      </c>
      <c r="B22" s="13" t="s">
        <v>128</v>
      </c>
      <c r="C22" s="14" t="s">
        <v>99</v>
      </c>
      <c r="D22" s="15" t="s">
        <v>100</v>
      </c>
      <c r="E22" s="24">
        <v>23494.899999999994</v>
      </c>
      <c r="I22" s="7"/>
      <c r="J22" s="9"/>
    </row>
    <row r="23" spans="1:10" s="10" customFormat="1" x14ac:dyDescent="0.2">
      <c r="A23" s="13" t="s">
        <v>129</v>
      </c>
      <c r="B23" s="13" t="s">
        <v>130</v>
      </c>
      <c r="C23" s="14" t="s">
        <v>99</v>
      </c>
      <c r="D23" s="15" t="s">
        <v>100</v>
      </c>
      <c r="E23" s="24">
        <v>25099.94000000001</v>
      </c>
    </row>
    <row r="24" spans="1:10" s="10" customFormat="1" x14ac:dyDescent="0.2">
      <c r="A24" s="13" t="s">
        <v>131</v>
      </c>
      <c r="B24" s="13" t="s">
        <v>104</v>
      </c>
      <c r="C24" s="14" t="s">
        <v>99</v>
      </c>
      <c r="D24" s="15" t="s">
        <v>100</v>
      </c>
      <c r="E24" s="24">
        <v>12922.35</v>
      </c>
    </row>
    <row r="25" spans="1:10" s="10" customFormat="1" x14ac:dyDescent="0.2">
      <c r="A25" s="13" t="s">
        <v>132</v>
      </c>
      <c r="B25" s="13" t="s">
        <v>133</v>
      </c>
      <c r="C25" s="14" t="s">
        <v>99</v>
      </c>
      <c r="D25" s="15" t="s">
        <v>100</v>
      </c>
      <c r="E25" s="24">
        <v>16035.340000000002</v>
      </c>
    </row>
    <row r="26" spans="1:10" s="10" customFormat="1" x14ac:dyDescent="0.2">
      <c r="A26" s="13" t="s">
        <v>134</v>
      </c>
      <c r="B26" s="13" t="s">
        <v>106</v>
      </c>
      <c r="C26" s="14" t="s">
        <v>99</v>
      </c>
      <c r="D26" s="15" t="s">
        <v>100</v>
      </c>
      <c r="E26" s="24">
        <v>28436.200000000008</v>
      </c>
    </row>
    <row r="27" spans="1:10" s="10" customFormat="1" x14ac:dyDescent="0.2">
      <c r="A27" s="13" t="s">
        <v>135</v>
      </c>
      <c r="B27" s="13" t="s">
        <v>136</v>
      </c>
      <c r="C27" s="14" t="s">
        <v>99</v>
      </c>
      <c r="D27" s="15" t="s">
        <v>100</v>
      </c>
      <c r="E27" s="24">
        <v>27061.33</v>
      </c>
    </row>
    <row r="28" spans="1:10" s="10" customFormat="1" x14ac:dyDescent="0.2">
      <c r="A28" s="13" t="s">
        <v>137</v>
      </c>
      <c r="B28" s="13" t="s">
        <v>138</v>
      </c>
      <c r="C28" s="14" t="s">
        <v>139</v>
      </c>
      <c r="D28" s="15" t="s">
        <v>100</v>
      </c>
      <c r="E28" s="24">
        <f>12651.52-673.34</f>
        <v>11978.18</v>
      </c>
    </row>
    <row r="29" spans="1:10" s="10" customFormat="1" x14ac:dyDescent="0.2">
      <c r="A29" s="13" t="s">
        <v>137</v>
      </c>
      <c r="B29" s="13" t="s">
        <v>138</v>
      </c>
      <c r="C29" s="14" t="s">
        <v>120</v>
      </c>
      <c r="D29" s="15" t="s">
        <v>100</v>
      </c>
      <c r="E29" s="24">
        <f>91.87+581.47</f>
        <v>673.34</v>
      </c>
    </row>
    <row r="30" spans="1:10" s="10" customFormat="1" x14ac:dyDescent="0.2">
      <c r="A30" s="13" t="s">
        <v>140</v>
      </c>
      <c r="B30" s="13" t="s">
        <v>141</v>
      </c>
      <c r="C30" s="14" t="s">
        <v>99</v>
      </c>
      <c r="D30" s="15" t="s">
        <v>100</v>
      </c>
      <c r="E30" s="24">
        <v>16564.12</v>
      </c>
    </row>
    <row r="31" spans="1:10" s="10" customFormat="1" x14ac:dyDescent="0.2">
      <c r="A31" s="13" t="s">
        <v>142</v>
      </c>
      <c r="B31" s="13" t="s">
        <v>143</v>
      </c>
      <c r="C31" s="14" t="s">
        <v>99</v>
      </c>
      <c r="D31" s="15" t="s">
        <v>100</v>
      </c>
      <c r="E31" s="24">
        <v>22568.210000000003</v>
      </c>
    </row>
    <row r="32" spans="1:10" s="10" customFormat="1" x14ac:dyDescent="0.2">
      <c r="A32" s="13" t="s">
        <v>144</v>
      </c>
      <c r="B32" s="13" t="s">
        <v>145</v>
      </c>
      <c r="C32" s="14" t="s">
        <v>146</v>
      </c>
      <c r="D32" s="15" t="s">
        <v>100</v>
      </c>
      <c r="E32" s="24">
        <v>3004.61</v>
      </c>
    </row>
    <row r="33" spans="1:5" s="10" customFormat="1" x14ac:dyDescent="0.2">
      <c r="A33" s="13" t="s">
        <v>147</v>
      </c>
      <c r="B33" s="13" t="s">
        <v>148</v>
      </c>
      <c r="C33" s="14" t="s">
        <v>99</v>
      </c>
      <c r="D33" s="15" t="s">
        <v>100</v>
      </c>
      <c r="E33" s="24">
        <v>28919.020000000008</v>
      </c>
    </row>
    <row r="34" spans="1:5" s="10" customFormat="1" x14ac:dyDescent="0.2">
      <c r="A34" s="13" t="s">
        <v>149</v>
      </c>
      <c r="B34" s="13" t="s">
        <v>104</v>
      </c>
      <c r="C34" s="14" t="s">
        <v>99</v>
      </c>
      <c r="D34" s="15" t="s">
        <v>100</v>
      </c>
      <c r="E34" s="24">
        <v>13523.080000000002</v>
      </c>
    </row>
    <row r="35" spans="1:5" s="10" customFormat="1" x14ac:dyDescent="0.2">
      <c r="A35" s="13" t="s">
        <v>150</v>
      </c>
      <c r="B35" s="13" t="s">
        <v>151</v>
      </c>
      <c r="C35" s="14" t="s">
        <v>152</v>
      </c>
      <c r="D35" s="15" t="s">
        <v>100</v>
      </c>
      <c r="E35" s="24">
        <v>4329.22</v>
      </c>
    </row>
    <row r="36" spans="1:5" s="10" customFormat="1" x14ac:dyDescent="0.2">
      <c r="A36" s="13" t="s">
        <v>153</v>
      </c>
      <c r="B36" s="13" t="s">
        <v>106</v>
      </c>
      <c r="C36" s="14" t="s">
        <v>99</v>
      </c>
      <c r="D36" s="15" t="s">
        <v>100</v>
      </c>
      <c r="E36" s="24">
        <v>23253.880000000005</v>
      </c>
    </row>
    <row r="37" spans="1:5" s="10" customFormat="1" x14ac:dyDescent="0.2">
      <c r="A37" s="13" t="s">
        <v>154</v>
      </c>
      <c r="B37" s="13" t="s">
        <v>104</v>
      </c>
      <c r="C37" s="14" t="s">
        <v>99</v>
      </c>
      <c r="D37" s="15" t="s">
        <v>100</v>
      </c>
      <c r="E37" s="24">
        <v>14470.819999999998</v>
      </c>
    </row>
    <row r="38" spans="1:5" s="10" customFormat="1" x14ac:dyDescent="0.2">
      <c r="A38" s="13" t="s">
        <v>155</v>
      </c>
      <c r="B38" s="13" t="s">
        <v>156</v>
      </c>
      <c r="C38" s="14" t="s">
        <v>99</v>
      </c>
      <c r="D38" s="15" t="s">
        <v>100</v>
      </c>
      <c r="E38" s="24">
        <v>13673.08</v>
      </c>
    </row>
    <row r="39" spans="1:5" s="10" customFormat="1" x14ac:dyDescent="0.2">
      <c r="A39" s="13" t="s">
        <v>157</v>
      </c>
      <c r="B39" s="13" t="s">
        <v>158</v>
      </c>
      <c r="C39" s="14" t="s">
        <v>99</v>
      </c>
      <c r="D39" s="15" t="s">
        <v>100</v>
      </c>
      <c r="E39" s="24">
        <v>22909.789999999997</v>
      </c>
    </row>
    <row r="40" spans="1:5" s="10" customFormat="1" x14ac:dyDescent="0.2">
      <c r="A40" s="13" t="s">
        <v>159</v>
      </c>
      <c r="B40" s="13" t="s">
        <v>133</v>
      </c>
      <c r="C40" s="14" t="s">
        <v>99</v>
      </c>
      <c r="D40" s="15" t="s">
        <v>100</v>
      </c>
      <c r="E40" s="24">
        <v>16508.96</v>
      </c>
    </row>
    <row r="41" spans="1:5" s="10" customFormat="1" x14ac:dyDescent="0.2">
      <c r="A41" s="13" t="s">
        <v>160</v>
      </c>
      <c r="B41" s="13" t="s">
        <v>126</v>
      </c>
      <c r="C41" s="14" t="s">
        <v>99</v>
      </c>
      <c r="D41" s="15" t="s">
        <v>100</v>
      </c>
      <c r="E41" s="24">
        <v>78126.880000000005</v>
      </c>
    </row>
    <row r="42" spans="1:5" s="10" customFormat="1" x14ac:dyDescent="0.2">
      <c r="A42" s="13" t="s">
        <v>161</v>
      </c>
      <c r="B42" s="13" t="s">
        <v>162</v>
      </c>
      <c r="C42" s="14" t="s">
        <v>99</v>
      </c>
      <c r="D42" s="15" t="s">
        <v>100</v>
      </c>
      <c r="E42" s="24">
        <v>16730.739999999998</v>
      </c>
    </row>
    <row r="43" spans="1:5" s="10" customFormat="1" x14ac:dyDescent="0.2">
      <c r="A43" s="13" t="s">
        <v>163</v>
      </c>
      <c r="B43" s="13" t="s">
        <v>106</v>
      </c>
      <c r="C43" s="14" t="s">
        <v>164</v>
      </c>
      <c r="D43" s="15" t="s">
        <v>100</v>
      </c>
      <c r="E43" s="24">
        <f>7112.43-1638.32</f>
        <v>5474.1100000000006</v>
      </c>
    </row>
    <row r="44" spans="1:5" s="10" customFormat="1" x14ac:dyDescent="0.2">
      <c r="A44" s="13" t="s">
        <v>163</v>
      </c>
      <c r="B44" s="13" t="s">
        <v>106</v>
      </c>
      <c r="C44" s="14" t="s">
        <v>120</v>
      </c>
      <c r="D44" s="15" t="s">
        <v>100</v>
      </c>
      <c r="E44" s="24">
        <f>986.64+651.68</f>
        <v>1638.32</v>
      </c>
    </row>
    <row r="45" spans="1:5" s="10" customFormat="1" x14ac:dyDescent="0.2">
      <c r="A45" s="13" t="s">
        <v>165</v>
      </c>
      <c r="B45" s="13" t="s">
        <v>166</v>
      </c>
      <c r="C45" s="14" t="s">
        <v>99</v>
      </c>
      <c r="D45" s="15" t="s">
        <v>100</v>
      </c>
      <c r="E45" s="24">
        <v>15508.869999999999</v>
      </c>
    </row>
    <row r="46" spans="1:5" s="10" customFormat="1" x14ac:dyDescent="0.2">
      <c r="A46" s="13" t="s">
        <v>167</v>
      </c>
      <c r="B46" s="13" t="s">
        <v>168</v>
      </c>
      <c r="C46" s="14" t="s">
        <v>99</v>
      </c>
      <c r="D46" s="15" t="s">
        <v>100</v>
      </c>
      <c r="E46" s="24">
        <v>23617.489999999998</v>
      </c>
    </row>
    <row r="47" spans="1:5" s="10" customFormat="1" x14ac:dyDescent="0.2">
      <c r="A47" s="13" t="s">
        <v>169</v>
      </c>
      <c r="B47" s="13" t="s">
        <v>170</v>
      </c>
      <c r="C47" s="14" t="s">
        <v>99</v>
      </c>
      <c r="D47" s="15" t="s">
        <v>100</v>
      </c>
      <c r="E47" s="24">
        <v>17795.569999999996</v>
      </c>
    </row>
    <row r="48" spans="1:5" s="10" customFormat="1" x14ac:dyDescent="0.2">
      <c r="A48" s="13" t="s">
        <v>171</v>
      </c>
      <c r="B48" s="13" t="s">
        <v>172</v>
      </c>
      <c r="C48" s="14" t="s">
        <v>99</v>
      </c>
      <c r="D48" s="15" t="s">
        <v>100</v>
      </c>
      <c r="E48" s="24">
        <v>45289.139999999992</v>
      </c>
    </row>
    <row r="49" spans="1:5" s="10" customFormat="1" x14ac:dyDescent="0.2">
      <c r="A49" s="13" t="s">
        <v>173</v>
      </c>
      <c r="B49" s="13" t="s">
        <v>174</v>
      </c>
      <c r="C49" s="14" t="s">
        <v>99</v>
      </c>
      <c r="D49" s="15" t="s">
        <v>100</v>
      </c>
      <c r="E49" s="24">
        <v>15089.619999999999</v>
      </c>
    </row>
    <row r="50" spans="1:5" s="10" customFormat="1" x14ac:dyDescent="0.2">
      <c r="A50" s="13" t="s">
        <v>175</v>
      </c>
      <c r="B50" s="13" t="s">
        <v>116</v>
      </c>
      <c r="C50" s="14" t="s">
        <v>99</v>
      </c>
      <c r="D50" s="15" t="s">
        <v>100</v>
      </c>
      <c r="E50" s="24">
        <v>20398.699999999997</v>
      </c>
    </row>
    <row r="51" spans="1:5" s="10" customFormat="1" x14ac:dyDescent="0.2">
      <c r="A51" s="13" t="s">
        <v>176</v>
      </c>
      <c r="B51" s="13" t="s">
        <v>177</v>
      </c>
      <c r="C51" s="14" t="s">
        <v>99</v>
      </c>
      <c r="D51" s="15" t="s">
        <v>100</v>
      </c>
      <c r="E51" s="24">
        <v>17335.180000000004</v>
      </c>
    </row>
    <row r="52" spans="1:5" s="10" customFormat="1" x14ac:dyDescent="0.2">
      <c r="A52" s="13" t="s">
        <v>178</v>
      </c>
      <c r="B52" s="13" t="s">
        <v>179</v>
      </c>
      <c r="C52" s="14" t="s">
        <v>99</v>
      </c>
      <c r="D52" s="15" t="s">
        <v>100</v>
      </c>
      <c r="E52" s="24">
        <v>18817.890000000003</v>
      </c>
    </row>
    <row r="53" spans="1:5" s="10" customFormat="1" x14ac:dyDescent="0.2">
      <c r="A53" s="13" t="s">
        <v>180</v>
      </c>
      <c r="B53" s="13" t="s">
        <v>181</v>
      </c>
      <c r="C53" s="14" t="s">
        <v>99</v>
      </c>
      <c r="D53" s="15" t="s">
        <v>100</v>
      </c>
      <c r="E53" s="24">
        <v>20790.25</v>
      </c>
    </row>
    <row r="54" spans="1:5" s="10" customFormat="1" x14ac:dyDescent="0.2">
      <c r="A54" s="13" t="s">
        <v>182</v>
      </c>
      <c r="B54" s="13" t="s">
        <v>183</v>
      </c>
      <c r="C54" s="14" t="s">
        <v>99</v>
      </c>
      <c r="D54" s="15" t="s">
        <v>100</v>
      </c>
      <c r="E54" s="24">
        <v>16455.93</v>
      </c>
    </row>
    <row r="55" spans="1:5" s="10" customFormat="1" x14ac:dyDescent="0.2">
      <c r="A55" s="13" t="s">
        <v>184</v>
      </c>
      <c r="B55" s="13" t="s">
        <v>185</v>
      </c>
      <c r="C55" s="14" t="s">
        <v>99</v>
      </c>
      <c r="D55" s="15" t="s">
        <v>100</v>
      </c>
      <c r="E55" s="24">
        <v>15508.869999999999</v>
      </c>
    </row>
    <row r="56" spans="1:5" s="10" customFormat="1" x14ac:dyDescent="0.2">
      <c r="A56" s="13" t="s">
        <v>186</v>
      </c>
      <c r="B56" s="13" t="s">
        <v>187</v>
      </c>
      <c r="C56" s="14" t="s">
        <v>99</v>
      </c>
      <c r="D56" s="15" t="s">
        <v>100</v>
      </c>
      <c r="E56" s="24">
        <v>16926.649999999998</v>
      </c>
    </row>
    <row r="57" spans="1:5" s="10" customFormat="1" x14ac:dyDescent="0.2">
      <c r="A57" s="13" t="s">
        <v>188</v>
      </c>
      <c r="B57" s="13" t="s">
        <v>104</v>
      </c>
      <c r="C57" s="14" t="s">
        <v>99</v>
      </c>
      <c r="D57" s="15" t="s">
        <v>100</v>
      </c>
      <c r="E57" s="24">
        <v>15566.460000000001</v>
      </c>
    </row>
    <row r="58" spans="1:5" s="10" customFormat="1" x14ac:dyDescent="0.2">
      <c r="A58" s="13" t="s">
        <v>189</v>
      </c>
      <c r="B58" s="13" t="s">
        <v>141</v>
      </c>
      <c r="C58" s="14" t="s">
        <v>99</v>
      </c>
      <c r="D58" s="15" t="s">
        <v>100</v>
      </c>
      <c r="E58" s="24">
        <v>20886.059999999994</v>
      </c>
    </row>
    <row r="59" spans="1:5" s="10" customFormat="1" x14ac:dyDescent="0.2">
      <c r="A59" s="13" t="s">
        <v>190</v>
      </c>
      <c r="B59" s="13" t="s">
        <v>156</v>
      </c>
      <c r="C59" s="14" t="s">
        <v>99</v>
      </c>
      <c r="D59" s="15" t="s">
        <v>100</v>
      </c>
      <c r="E59" s="24">
        <v>17446</v>
      </c>
    </row>
    <row r="60" spans="1:5" s="10" customFormat="1" x14ac:dyDescent="0.2">
      <c r="A60" s="13" t="s">
        <v>191</v>
      </c>
      <c r="B60" s="13" t="s">
        <v>192</v>
      </c>
      <c r="C60" s="14" t="s">
        <v>99</v>
      </c>
      <c r="D60" s="15" t="s">
        <v>100</v>
      </c>
      <c r="E60" s="24">
        <v>43055.22</v>
      </c>
    </row>
    <row r="61" spans="1:5" s="10" customFormat="1" x14ac:dyDescent="0.2">
      <c r="A61" s="13" t="s">
        <v>193</v>
      </c>
      <c r="B61" s="13" t="s">
        <v>194</v>
      </c>
      <c r="C61" s="14" t="s">
        <v>99</v>
      </c>
      <c r="D61" s="15" t="s">
        <v>100</v>
      </c>
      <c r="E61" s="24">
        <v>21831.16</v>
      </c>
    </row>
    <row r="62" spans="1:5" s="10" customFormat="1" x14ac:dyDescent="0.2">
      <c r="A62" s="13" t="s">
        <v>195</v>
      </c>
      <c r="B62" s="13" t="s">
        <v>156</v>
      </c>
      <c r="C62" s="14" t="s">
        <v>99</v>
      </c>
      <c r="D62" s="15" t="s">
        <v>100</v>
      </c>
      <c r="E62" s="24">
        <v>14082.58</v>
      </c>
    </row>
    <row r="63" spans="1:5" s="10" customFormat="1" x14ac:dyDescent="0.2">
      <c r="A63" s="13" t="s">
        <v>196</v>
      </c>
      <c r="B63" s="13" t="s">
        <v>197</v>
      </c>
      <c r="C63" s="14" t="s">
        <v>99</v>
      </c>
      <c r="D63" s="15" t="s">
        <v>100</v>
      </c>
      <c r="E63" s="24">
        <v>45179.68</v>
      </c>
    </row>
    <row r="64" spans="1:5" s="10" customFormat="1" x14ac:dyDescent="0.2">
      <c r="A64" s="13" t="s">
        <v>198</v>
      </c>
      <c r="B64" s="13" t="s">
        <v>199</v>
      </c>
      <c r="C64" s="14" t="s">
        <v>99</v>
      </c>
      <c r="D64" s="15" t="s">
        <v>100</v>
      </c>
      <c r="E64" s="24">
        <v>22741.26</v>
      </c>
    </row>
    <row r="65" spans="1:5" s="10" customFormat="1" x14ac:dyDescent="0.2">
      <c r="A65" s="13" t="s">
        <v>200</v>
      </c>
      <c r="B65" s="13" t="s">
        <v>104</v>
      </c>
      <c r="C65" s="14" t="s">
        <v>201</v>
      </c>
      <c r="D65" s="15" t="s">
        <v>100</v>
      </c>
      <c r="E65" s="24">
        <v>9338.4599999999991</v>
      </c>
    </row>
    <row r="66" spans="1:5" s="10" customFormat="1" x14ac:dyDescent="0.2">
      <c r="A66" s="13" t="s">
        <v>202</v>
      </c>
      <c r="B66" s="13" t="s">
        <v>203</v>
      </c>
      <c r="C66" s="14" t="s">
        <v>99</v>
      </c>
      <c r="D66" s="15" t="s">
        <v>100</v>
      </c>
      <c r="E66" s="24">
        <v>45391.97</v>
      </c>
    </row>
    <row r="67" spans="1:5" s="10" customFormat="1" x14ac:dyDescent="0.2">
      <c r="A67" s="13" t="s">
        <v>204</v>
      </c>
      <c r="B67" s="13" t="s">
        <v>205</v>
      </c>
      <c r="C67" s="14" t="s">
        <v>99</v>
      </c>
      <c r="D67" s="15" t="s">
        <v>100</v>
      </c>
      <c r="E67" s="24">
        <v>5693.6249999999982</v>
      </c>
    </row>
    <row r="68" spans="1:5" s="10" customFormat="1" x14ac:dyDescent="0.2">
      <c r="A68" s="13" t="s">
        <v>206</v>
      </c>
      <c r="B68" s="13" t="s">
        <v>207</v>
      </c>
      <c r="C68" s="14" t="s">
        <v>99</v>
      </c>
      <c r="D68" s="15" t="s">
        <v>100</v>
      </c>
      <c r="E68" s="24">
        <v>35404.240000000005</v>
      </c>
    </row>
    <row r="69" spans="1:5" s="10" customFormat="1" x14ac:dyDescent="0.2">
      <c r="A69" s="13" t="s">
        <v>208</v>
      </c>
      <c r="B69" s="13" t="s">
        <v>104</v>
      </c>
      <c r="C69" s="14" t="s">
        <v>209</v>
      </c>
      <c r="D69" s="15" t="s">
        <v>100</v>
      </c>
      <c r="E69" s="24">
        <f>10618.17-1858.02</f>
        <v>8760.15</v>
      </c>
    </row>
    <row r="70" spans="1:5" s="10" customFormat="1" x14ac:dyDescent="0.2">
      <c r="A70" s="13" t="s">
        <v>208</v>
      </c>
      <c r="B70" s="13" t="s">
        <v>104</v>
      </c>
      <c r="C70" s="14" t="s">
        <v>120</v>
      </c>
      <c r="D70" s="15" t="s">
        <v>100</v>
      </c>
      <c r="E70" s="24">
        <f>1317.27+540.75</f>
        <v>1858.02</v>
      </c>
    </row>
    <row r="71" spans="1:5" s="10" customFormat="1" x14ac:dyDescent="0.2">
      <c r="A71" s="13" t="s">
        <v>210</v>
      </c>
      <c r="B71" s="13" t="s">
        <v>211</v>
      </c>
      <c r="C71" s="14" t="s">
        <v>99</v>
      </c>
      <c r="D71" s="15" t="s">
        <v>100</v>
      </c>
      <c r="E71" s="24">
        <v>45687.200000000012</v>
      </c>
    </row>
    <row r="72" spans="1:5" s="10" customFormat="1" x14ac:dyDescent="0.2">
      <c r="A72" s="13" t="s">
        <v>212</v>
      </c>
      <c r="B72" s="13" t="s">
        <v>104</v>
      </c>
      <c r="C72" s="14" t="s">
        <v>99</v>
      </c>
      <c r="D72" s="15" t="s">
        <v>100</v>
      </c>
      <c r="E72" s="24">
        <v>14987.569999999998</v>
      </c>
    </row>
    <row r="73" spans="1:5" s="10" customFormat="1" x14ac:dyDescent="0.2">
      <c r="A73" s="13" t="s">
        <v>213</v>
      </c>
      <c r="B73" s="13" t="s">
        <v>214</v>
      </c>
      <c r="C73" s="14" t="s">
        <v>99</v>
      </c>
      <c r="D73" s="15" t="s">
        <v>100</v>
      </c>
      <c r="E73" s="24">
        <v>19575.14</v>
      </c>
    </row>
    <row r="74" spans="1:5" s="10" customFormat="1" x14ac:dyDescent="0.2">
      <c r="A74" s="13" t="s">
        <v>215</v>
      </c>
      <c r="B74" s="13" t="s">
        <v>216</v>
      </c>
      <c r="C74" s="14" t="s">
        <v>99</v>
      </c>
      <c r="D74" s="15" t="s">
        <v>100</v>
      </c>
      <c r="E74" s="24">
        <v>44193.369999999981</v>
      </c>
    </row>
    <row r="75" spans="1:5" s="10" customFormat="1" x14ac:dyDescent="0.2">
      <c r="A75" s="13" t="s">
        <v>217</v>
      </c>
      <c r="B75" s="13" t="s">
        <v>183</v>
      </c>
      <c r="C75" s="14" t="s">
        <v>99</v>
      </c>
      <c r="D75" s="15" t="s">
        <v>100</v>
      </c>
      <c r="E75" s="24">
        <v>21577.14</v>
      </c>
    </row>
    <row r="76" spans="1:5" s="10" customFormat="1" x14ac:dyDescent="0.2">
      <c r="A76" s="13" t="s">
        <v>218</v>
      </c>
      <c r="B76" s="13" t="s">
        <v>104</v>
      </c>
      <c r="C76" s="14" t="s">
        <v>99</v>
      </c>
      <c r="D76" s="15" t="s">
        <v>100</v>
      </c>
      <c r="E76" s="24">
        <v>14059.5</v>
      </c>
    </row>
    <row r="77" spans="1:5" s="10" customFormat="1" x14ac:dyDescent="0.2">
      <c r="A77" s="13" t="s">
        <v>219</v>
      </c>
      <c r="B77" s="13" t="s">
        <v>104</v>
      </c>
      <c r="C77" s="14" t="s">
        <v>220</v>
      </c>
      <c r="D77" s="15" t="s">
        <v>100</v>
      </c>
      <c r="E77" s="24">
        <v>3916.9100000000003</v>
      </c>
    </row>
    <row r="78" spans="1:5" s="10" customFormat="1" x14ac:dyDescent="0.2">
      <c r="A78" s="13" t="s">
        <v>221</v>
      </c>
      <c r="B78" s="13" t="s">
        <v>104</v>
      </c>
      <c r="C78" s="14" t="s">
        <v>99</v>
      </c>
      <c r="D78" s="15" t="s">
        <v>100</v>
      </c>
      <c r="E78" s="24">
        <v>13650</v>
      </c>
    </row>
    <row r="79" spans="1:5" s="10" customFormat="1" x14ac:dyDescent="0.2">
      <c r="A79" s="13" t="s">
        <v>222</v>
      </c>
      <c r="B79" s="13" t="s">
        <v>223</v>
      </c>
      <c r="C79" s="14" t="s">
        <v>99</v>
      </c>
      <c r="D79" s="15" t="s">
        <v>100</v>
      </c>
      <c r="E79" s="24">
        <v>18131.879999999997</v>
      </c>
    </row>
    <row r="80" spans="1:5" s="10" customFormat="1" x14ac:dyDescent="0.2">
      <c r="A80" s="13" t="s">
        <v>224</v>
      </c>
      <c r="B80" s="13" t="s">
        <v>181</v>
      </c>
      <c r="C80" s="14" t="s">
        <v>99</v>
      </c>
      <c r="D80" s="15" t="s">
        <v>100</v>
      </c>
      <c r="E80" s="24">
        <v>16309.109999999995</v>
      </c>
    </row>
    <row r="81" spans="1:5" s="10" customFormat="1" x14ac:dyDescent="0.2">
      <c r="A81" s="13" t="s">
        <v>225</v>
      </c>
      <c r="B81" s="13" t="s">
        <v>226</v>
      </c>
      <c r="C81" s="14" t="s">
        <v>99</v>
      </c>
      <c r="D81" s="15" t="s">
        <v>100</v>
      </c>
      <c r="E81" s="24">
        <v>33049.64</v>
      </c>
    </row>
    <row r="82" spans="1:5" s="10" customFormat="1" x14ac:dyDescent="0.2">
      <c r="A82" s="13" t="s">
        <v>227</v>
      </c>
      <c r="B82" s="13" t="s">
        <v>228</v>
      </c>
      <c r="C82" s="14" t="s">
        <v>99</v>
      </c>
      <c r="D82" s="15" t="s">
        <v>100</v>
      </c>
      <c r="E82" s="24">
        <v>19398.89</v>
      </c>
    </row>
    <row r="83" spans="1:5" s="10" customFormat="1" x14ac:dyDescent="0.2">
      <c r="A83" s="13" t="s">
        <v>229</v>
      </c>
      <c r="B83" s="13" t="s">
        <v>185</v>
      </c>
      <c r="C83" s="14" t="s">
        <v>99</v>
      </c>
      <c r="D83" s="15" t="s">
        <v>100</v>
      </c>
      <c r="E83" s="24">
        <v>15089.619999999999</v>
      </c>
    </row>
    <row r="84" spans="1:5" s="10" customFormat="1" x14ac:dyDescent="0.2">
      <c r="A84" s="13" t="s">
        <v>230</v>
      </c>
      <c r="B84" s="13" t="s">
        <v>231</v>
      </c>
      <c r="C84" s="14" t="s">
        <v>99</v>
      </c>
      <c r="D84" s="15" t="s">
        <v>100</v>
      </c>
      <c r="E84" s="24">
        <v>24959.599999999999</v>
      </c>
    </row>
    <row r="85" spans="1:5" s="10" customFormat="1" x14ac:dyDescent="0.2">
      <c r="A85" s="13" t="s">
        <v>232</v>
      </c>
      <c r="B85" s="13" t="s">
        <v>233</v>
      </c>
      <c r="C85" s="14" t="s">
        <v>99</v>
      </c>
      <c r="D85" s="15" t="s">
        <v>100</v>
      </c>
      <c r="E85" s="24">
        <v>32468.41</v>
      </c>
    </row>
    <row r="86" spans="1:5" s="10" customFormat="1" x14ac:dyDescent="0.2">
      <c r="A86" s="13" t="s">
        <v>234</v>
      </c>
      <c r="B86" s="13" t="s">
        <v>235</v>
      </c>
      <c r="C86" s="14" t="s">
        <v>99</v>
      </c>
      <c r="D86" s="15" t="s">
        <v>100</v>
      </c>
      <c r="E86" s="24">
        <v>17630.859999999997</v>
      </c>
    </row>
    <row r="87" spans="1:5" s="10" customFormat="1" x14ac:dyDescent="0.2">
      <c r="A87" s="13" t="s">
        <v>236</v>
      </c>
      <c r="B87" s="13" t="s">
        <v>237</v>
      </c>
      <c r="C87" s="14" t="s">
        <v>99</v>
      </c>
      <c r="D87" s="15" t="s">
        <v>100</v>
      </c>
      <c r="E87" s="24">
        <v>30056.280000000006</v>
      </c>
    </row>
    <row r="88" spans="1:5" s="10" customFormat="1" x14ac:dyDescent="0.2">
      <c r="A88" s="13" t="s">
        <v>238</v>
      </c>
      <c r="B88" s="13" t="s">
        <v>187</v>
      </c>
      <c r="C88" s="14" t="s">
        <v>99</v>
      </c>
      <c r="D88" s="15" t="s">
        <v>100</v>
      </c>
      <c r="E88" s="24">
        <v>19118.45</v>
      </c>
    </row>
    <row r="89" spans="1:5" s="10" customFormat="1" x14ac:dyDescent="0.2">
      <c r="A89" s="13" t="s">
        <v>239</v>
      </c>
      <c r="B89" s="13" t="s">
        <v>240</v>
      </c>
      <c r="C89" s="14" t="s">
        <v>99</v>
      </c>
      <c r="D89" s="15" t="s">
        <v>100</v>
      </c>
      <c r="E89" s="24">
        <v>33900.619999999988</v>
      </c>
    </row>
    <row r="90" spans="1:5" s="10" customFormat="1" x14ac:dyDescent="0.2">
      <c r="A90" s="13" t="s">
        <v>241</v>
      </c>
      <c r="B90" s="13" t="s">
        <v>242</v>
      </c>
      <c r="C90" s="14" t="s">
        <v>99</v>
      </c>
      <c r="D90" s="15" t="s">
        <v>100</v>
      </c>
      <c r="E90" s="24">
        <v>33146.229999999996</v>
      </c>
    </row>
    <row r="91" spans="1:5" s="10" customFormat="1" x14ac:dyDescent="0.2">
      <c r="A91" s="13" t="s">
        <v>243</v>
      </c>
      <c r="B91" s="13" t="s">
        <v>244</v>
      </c>
      <c r="C91" s="14" t="s">
        <v>99</v>
      </c>
      <c r="D91" s="15" t="s">
        <v>100</v>
      </c>
      <c r="E91" s="24">
        <v>17776.400000000001</v>
      </c>
    </row>
    <row r="92" spans="1:5" s="10" customFormat="1" x14ac:dyDescent="0.2">
      <c r="A92" s="13" t="s">
        <v>245</v>
      </c>
      <c r="B92" s="13" t="s">
        <v>246</v>
      </c>
      <c r="C92" s="14" t="s">
        <v>99</v>
      </c>
      <c r="D92" s="15" t="s">
        <v>100</v>
      </c>
      <c r="E92" s="24">
        <v>23634.91</v>
      </c>
    </row>
    <row r="93" spans="1:5" s="10" customFormat="1" x14ac:dyDescent="0.2">
      <c r="A93" s="13" t="s">
        <v>247</v>
      </c>
      <c r="B93" s="13" t="s">
        <v>248</v>
      </c>
      <c r="C93" s="14" t="s">
        <v>99</v>
      </c>
      <c r="D93" s="15" t="s">
        <v>100</v>
      </c>
      <c r="E93" s="24">
        <v>27212.770000000008</v>
      </c>
    </row>
    <row r="94" spans="1:5" s="10" customFormat="1" x14ac:dyDescent="0.2">
      <c r="A94" s="13" t="s">
        <v>249</v>
      </c>
      <c r="B94" s="13" t="s">
        <v>250</v>
      </c>
      <c r="C94" s="14" t="s">
        <v>99</v>
      </c>
      <c r="D94" s="15" t="s">
        <v>100</v>
      </c>
      <c r="E94" s="24">
        <v>23514.010000000002</v>
      </c>
    </row>
    <row r="95" spans="1:5" s="10" customFormat="1" x14ac:dyDescent="0.2">
      <c r="A95" s="13" t="s">
        <v>251</v>
      </c>
      <c r="B95" s="13" t="s">
        <v>252</v>
      </c>
      <c r="C95" s="14" t="s">
        <v>99</v>
      </c>
      <c r="D95" s="15" t="s">
        <v>100</v>
      </c>
      <c r="E95" s="24">
        <v>38401.740000000005</v>
      </c>
    </row>
    <row r="96" spans="1:5" s="10" customFormat="1" x14ac:dyDescent="0.2">
      <c r="A96" s="13" t="s">
        <v>253</v>
      </c>
      <c r="B96" s="13" t="s">
        <v>254</v>
      </c>
      <c r="C96" s="14" t="s">
        <v>99</v>
      </c>
      <c r="D96" s="15" t="s">
        <v>100</v>
      </c>
      <c r="E96" s="24">
        <v>15906.930000000002</v>
      </c>
    </row>
    <row r="97" spans="1:5" s="10" customFormat="1" x14ac:dyDescent="0.2">
      <c r="A97" s="13" t="s">
        <v>255</v>
      </c>
      <c r="B97" s="13" t="s">
        <v>187</v>
      </c>
      <c r="C97" s="14" t="s">
        <v>99</v>
      </c>
      <c r="D97" s="15" t="s">
        <v>100</v>
      </c>
      <c r="E97" s="24">
        <v>16752.580000000002</v>
      </c>
    </row>
    <row r="98" spans="1:5" s="10" customFormat="1" x14ac:dyDescent="0.2">
      <c r="A98" s="13" t="s">
        <v>256</v>
      </c>
      <c r="B98" s="13" t="s">
        <v>257</v>
      </c>
      <c r="C98" s="14" t="s">
        <v>99</v>
      </c>
      <c r="D98" s="15" t="s">
        <v>100</v>
      </c>
      <c r="E98" s="24">
        <v>25982.009999999991</v>
      </c>
    </row>
    <row r="99" spans="1:5" s="10" customFormat="1" x14ac:dyDescent="0.2">
      <c r="A99" s="13" t="s">
        <v>258</v>
      </c>
      <c r="B99" s="13" t="s">
        <v>259</v>
      </c>
      <c r="C99" s="14" t="s">
        <v>99</v>
      </c>
      <c r="D99" s="15" t="s">
        <v>100</v>
      </c>
      <c r="E99" s="24">
        <v>20930.87</v>
      </c>
    </row>
    <row r="100" spans="1:5" s="10" customFormat="1" x14ac:dyDescent="0.2">
      <c r="A100" s="13" t="s">
        <v>260</v>
      </c>
      <c r="B100" s="13" t="s">
        <v>261</v>
      </c>
      <c r="C100" s="14" t="s">
        <v>99</v>
      </c>
      <c r="D100" s="15" t="s">
        <v>100</v>
      </c>
      <c r="E100" s="24">
        <v>32660.720000000001</v>
      </c>
    </row>
    <row r="101" spans="1:5" s="10" customFormat="1" x14ac:dyDescent="0.2">
      <c r="A101" s="13" t="s">
        <v>262</v>
      </c>
      <c r="B101" s="13" t="s">
        <v>263</v>
      </c>
      <c r="C101" s="14" t="s">
        <v>99</v>
      </c>
      <c r="D101" s="15" t="s">
        <v>100</v>
      </c>
      <c r="E101" s="24">
        <v>29705</v>
      </c>
    </row>
    <row r="102" spans="1:5" s="10" customFormat="1" x14ac:dyDescent="0.2">
      <c r="A102" s="13" t="s">
        <v>264</v>
      </c>
      <c r="B102" s="13" t="s">
        <v>265</v>
      </c>
      <c r="C102" s="14" t="s">
        <v>99</v>
      </c>
      <c r="D102" s="15" t="s">
        <v>100</v>
      </c>
      <c r="E102" s="24">
        <v>29708.899999999994</v>
      </c>
    </row>
    <row r="103" spans="1:5" s="10" customFormat="1" x14ac:dyDescent="0.2">
      <c r="A103" s="13" t="s">
        <v>266</v>
      </c>
      <c r="B103" s="13" t="s">
        <v>261</v>
      </c>
      <c r="C103" s="14" t="s">
        <v>99</v>
      </c>
      <c r="D103" s="15" t="s">
        <v>100</v>
      </c>
      <c r="E103" s="24">
        <v>32660.720000000001</v>
      </c>
    </row>
    <row r="104" spans="1:5" s="10" customFormat="1" x14ac:dyDescent="0.2">
      <c r="A104" s="13" t="s">
        <v>267</v>
      </c>
      <c r="B104" s="13" t="s">
        <v>104</v>
      </c>
      <c r="C104" s="14" t="s">
        <v>99</v>
      </c>
      <c r="D104" s="15" t="s">
        <v>100</v>
      </c>
      <c r="E104" s="24">
        <v>17764.890000000003</v>
      </c>
    </row>
    <row r="105" spans="1:5" s="10" customFormat="1" x14ac:dyDescent="0.2">
      <c r="A105" s="13" t="s">
        <v>268</v>
      </c>
      <c r="B105" s="13" t="s">
        <v>269</v>
      </c>
      <c r="C105" s="14" t="s">
        <v>270</v>
      </c>
      <c r="D105" s="15" t="s">
        <v>100</v>
      </c>
      <c r="E105" s="24">
        <f>24439-5583.54</f>
        <v>18855.46</v>
      </c>
    </row>
    <row r="106" spans="1:5" s="10" customFormat="1" x14ac:dyDescent="0.2">
      <c r="A106" s="13" t="s">
        <v>268</v>
      </c>
      <c r="B106" s="13" t="s">
        <v>269</v>
      </c>
      <c r="C106" s="14" t="s">
        <v>120</v>
      </c>
      <c r="D106" s="15" t="s">
        <v>100</v>
      </c>
      <c r="E106" s="24">
        <f>4425.61+1157.93</f>
        <v>5583.54</v>
      </c>
    </row>
    <row r="107" spans="1:5" s="10" customFormat="1" x14ac:dyDescent="0.2">
      <c r="A107" s="13" t="s">
        <v>271</v>
      </c>
      <c r="B107" s="13" t="s">
        <v>272</v>
      </c>
      <c r="C107" s="14" t="s">
        <v>99</v>
      </c>
      <c r="D107" s="15" t="s">
        <v>100</v>
      </c>
      <c r="E107" s="24">
        <v>23824.05999999999</v>
      </c>
    </row>
    <row r="108" spans="1:5" s="10" customFormat="1" x14ac:dyDescent="0.2">
      <c r="A108" s="13" t="s">
        <v>273</v>
      </c>
      <c r="B108" s="13" t="s">
        <v>98</v>
      </c>
      <c r="C108" s="14" t="s">
        <v>114</v>
      </c>
      <c r="D108" s="15" t="s">
        <v>100</v>
      </c>
      <c r="E108" s="24">
        <v>4741.5300000000007</v>
      </c>
    </row>
    <row r="109" spans="1:5" s="10" customFormat="1" x14ac:dyDescent="0.2">
      <c r="A109" s="13" t="s">
        <v>274</v>
      </c>
      <c r="B109" s="13" t="s">
        <v>275</v>
      </c>
      <c r="C109" s="14" t="s">
        <v>99</v>
      </c>
      <c r="D109" s="15" t="s">
        <v>100</v>
      </c>
      <c r="E109" s="24">
        <v>43055.22</v>
      </c>
    </row>
    <row r="110" spans="1:5" s="10" customFormat="1" x14ac:dyDescent="0.2">
      <c r="A110" s="13" t="s">
        <v>276</v>
      </c>
      <c r="B110" s="13" t="s">
        <v>277</v>
      </c>
      <c r="C110" s="14" t="s">
        <v>99</v>
      </c>
      <c r="D110" s="15" t="s">
        <v>100</v>
      </c>
      <c r="E110" s="24">
        <v>29840.329999999998</v>
      </c>
    </row>
    <row r="111" spans="1:5" s="10" customFormat="1" x14ac:dyDescent="0.2">
      <c r="A111" s="13" t="s">
        <v>278</v>
      </c>
      <c r="B111" s="13" t="s">
        <v>279</v>
      </c>
      <c r="C111" s="14" t="s">
        <v>99</v>
      </c>
      <c r="D111" s="15" t="s">
        <v>100</v>
      </c>
      <c r="E111" s="24">
        <v>33121.01</v>
      </c>
    </row>
    <row r="112" spans="1:5" s="10" customFormat="1" x14ac:dyDescent="0.2">
      <c r="A112" s="13" t="s">
        <v>280</v>
      </c>
      <c r="B112" s="13" t="s">
        <v>281</v>
      </c>
      <c r="C112" s="14" t="s">
        <v>99</v>
      </c>
      <c r="D112" s="15" t="s">
        <v>100</v>
      </c>
      <c r="E112" s="24">
        <v>30882.170000000006</v>
      </c>
    </row>
    <row r="113" spans="1:5" s="10" customFormat="1" x14ac:dyDescent="0.2">
      <c r="A113" s="13" t="s">
        <v>282</v>
      </c>
      <c r="B113" s="13" t="s">
        <v>283</v>
      </c>
      <c r="C113" s="14" t="s">
        <v>99</v>
      </c>
      <c r="D113" s="15" t="s">
        <v>100</v>
      </c>
      <c r="E113" s="24">
        <v>23440.55999999999</v>
      </c>
    </row>
    <row r="114" spans="1:5" s="10" customFormat="1" x14ac:dyDescent="0.2">
      <c r="A114" s="13" t="s">
        <v>284</v>
      </c>
      <c r="B114" s="13" t="s">
        <v>104</v>
      </c>
      <c r="C114" s="14" t="s">
        <v>99</v>
      </c>
      <c r="D114" s="15" t="s">
        <v>100</v>
      </c>
      <c r="E114" s="24">
        <v>13613.46</v>
      </c>
    </row>
    <row r="115" spans="1:5" s="10" customFormat="1" x14ac:dyDescent="0.2">
      <c r="A115" s="13" t="s">
        <v>285</v>
      </c>
      <c r="B115" s="13" t="s">
        <v>138</v>
      </c>
      <c r="C115" s="14" t="s">
        <v>99</v>
      </c>
      <c r="D115" s="15" t="s">
        <v>100</v>
      </c>
      <c r="E115" s="24">
        <v>15089.619999999999</v>
      </c>
    </row>
    <row r="116" spans="1:5" s="10" customFormat="1" x14ac:dyDescent="0.2">
      <c r="A116" s="13" t="s">
        <v>286</v>
      </c>
      <c r="B116" s="13" t="s">
        <v>133</v>
      </c>
      <c r="C116" s="14" t="s">
        <v>99</v>
      </c>
      <c r="D116" s="15" t="s">
        <v>100</v>
      </c>
      <c r="E116" s="24">
        <v>21188.720000000001</v>
      </c>
    </row>
    <row r="117" spans="1:5" s="10" customFormat="1" x14ac:dyDescent="0.2">
      <c r="A117" s="13" t="s">
        <v>287</v>
      </c>
      <c r="B117" s="13" t="s">
        <v>288</v>
      </c>
      <c r="C117" s="14" t="s">
        <v>99</v>
      </c>
      <c r="D117" s="15" t="s">
        <v>100</v>
      </c>
      <c r="E117" s="24">
        <v>28410.069999999996</v>
      </c>
    </row>
    <row r="118" spans="1:5" s="10" customFormat="1" x14ac:dyDescent="0.2">
      <c r="A118" s="13" t="s">
        <v>289</v>
      </c>
      <c r="B118" s="13" t="s">
        <v>290</v>
      </c>
      <c r="C118" s="14" t="s">
        <v>99</v>
      </c>
      <c r="D118" s="15" t="s">
        <v>100</v>
      </c>
      <c r="E118" s="24">
        <v>27965.34</v>
      </c>
    </row>
    <row r="119" spans="1:5" s="10" customFormat="1" x14ac:dyDescent="0.2">
      <c r="A119" s="13" t="s">
        <v>291</v>
      </c>
      <c r="B119" s="13" t="s">
        <v>292</v>
      </c>
      <c r="C119" s="14" t="s">
        <v>99</v>
      </c>
      <c r="D119" s="15" t="s">
        <v>100</v>
      </c>
      <c r="E119" s="24">
        <v>21517.729999999992</v>
      </c>
    </row>
    <row r="120" spans="1:5" s="10" customFormat="1" x14ac:dyDescent="0.2">
      <c r="A120" s="13" t="s">
        <v>293</v>
      </c>
      <c r="B120" s="13" t="s">
        <v>294</v>
      </c>
      <c r="C120" s="14" t="s">
        <v>99</v>
      </c>
      <c r="D120" s="15" t="s">
        <v>100</v>
      </c>
      <c r="E120" s="24">
        <v>24622.84</v>
      </c>
    </row>
    <row r="121" spans="1:5" s="10" customFormat="1" x14ac:dyDescent="0.2">
      <c r="A121" s="13" t="s">
        <v>295</v>
      </c>
      <c r="B121" s="13" t="s">
        <v>98</v>
      </c>
      <c r="C121" s="14" t="s">
        <v>99</v>
      </c>
      <c r="D121" s="15" t="s">
        <v>100</v>
      </c>
      <c r="E121" s="24">
        <v>23941.19000000001</v>
      </c>
    </row>
    <row r="122" spans="1:5" s="10" customFormat="1" x14ac:dyDescent="0.2">
      <c r="A122" s="13" t="s">
        <v>296</v>
      </c>
      <c r="B122" s="13" t="s">
        <v>98</v>
      </c>
      <c r="C122" s="14" t="s">
        <v>119</v>
      </c>
      <c r="D122" s="15" t="s">
        <v>100</v>
      </c>
      <c r="E122" s="24">
        <f>6098.4-4743.2</f>
        <v>1355.1999999999998</v>
      </c>
    </row>
    <row r="123" spans="1:5" s="10" customFormat="1" x14ac:dyDescent="0.2">
      <c r="A123" s="13" t="s">
        <v>296</v>
      </c>
      <c r="B123" s="13" t="s">
        <v>98</v>
      </c>
      <c r="C123" s="14" t="s">
        <v>120</v>
      </c>
      <c r="D123" s="15" t="s">
        <v>100</v>
      </c>
      <c r="E123" s="24">
        <f>4065.6+677.6</f>
        <v>4743.2</v>
      </c>
    </row>
    <row r="124" spans="1:5" s="10" customFormat="1" x14ac:dyDescent="0.2">
      <c r="A124" s="13" t="s">
        <v>297</v>
      </c>
      <c r="B124" s="13" t="s">
        <v>106</v>
      </c>
      <c r="C124" s="14" t="s">
        <v>99</v>
      </c>
      <c r="D124" s="15" t="s">
        <v>100</v>
      </c>
      <c r="E124" s="24">
        <v>27395.420000000002</v>
      </c>
    </row>
    <row r="125" spans="1:5" s="10" customFormat="1" x14ac:dyDescent="0.2">
      <c r="A125" s="13" t="s">
        <v>298</v>
      </c>
      <c r="B125" s="13" t="s">
        <v>299</v>
      </c>
      <c r="C125" s="14" t="s">
        <v>99</v>
      </c>
      <c r="D125" s="15" t="s">
        <v>100</v>
      </c>
      <c r="E125" s="24">
        <v>40276.1</v>
      </c>
    </row>
    <row r="126" spans="1:5" s="10" customFormat="1" x14ac:dyDescent="0.2">
      <c r="A126" s="13" t="s">
        <v>300</v>
      </c>
      <c r="B126" s="13" t="s">
        <v>156</v>
      </c>
      <c r="C126" s="14" t="s">
        <v>301</v>
      </c>
      <c r="D126" s="15" t="s">
        <v>100</v>
      </c>
      <c r="E126" s="24">
        <v>6281.9300000000021</v>
      </c>
    </row>
    <row r="127" spans="1:5" s="10" customFormat="1" x14ac:dyDescent="0.2">
      <c r="A127" s="13" t="s">
        <v>302</v>
      </c>
      <c r="B127" s="13" t="s">
        <v>205</v>
      </c>
      <c r="C127" s="14" t="s">
        <v>99</v>
      </c>
      <c r="D127" s="15" t="s">
        <v>100</v>
      </c>
      <c r="E127" s="24">
        <v>11883.980000000001</v>
      </c>
    </row>
    <row r="128" spans="1:5" s="10" customFormat="1" x14ac:dyDescent="0.2">
      <c r="A128" s="13" t="s">
        <v>303</v>
      </c>
      <c r="B128" s="13" t="s">
        <v>304</v>
      </c>
      <c r="C128" s="14" t="s">
        <v>99</v>
      </c>
      <c r="D128" s="15" t="s">
        <v>100</v>
      </c>
      <c r="E128" s="24">
        <v>54435.68</v>
      </c>
    </row>
    <row r="129" spans="1:5" s="10" customFormat="1" x14ac:dyDescent="0.2">
      <c r="A129" s="13" t="s">
        <v>305</v>
      </c>
      <c r="B129" s="13" t="s">
        <v>112</v>
      </c>
      <c r="C129" s="14" t="s">
        <v>99</v>
      </c>
      <c r="D129" s="15" t="s">
        <v>100</v>
      </c>
      <c r="E129" s="24">
        <v>21026.069999999996</v>
      </c>
    </row>
    <row r="130" spans="1:5" s="10" customFormat="1" x14ac:dyDescent="0.2">
      <c r="A130" s="13" t="s">
        <v>306</v>
      </c>
      <c r="B130" s="13" t="s">
        <v>272</v>
      </c>
      <c r="C130" s="14" t="s">
        <v>99</v>
      </c>
      <c r="D130" s="15" t="s">
        <v>100</v>
      </c>
      <c r="E130" s="24">
        <v>22987.64</v>
      </c>
    </row>
    <row r="131" spans="1:5" s="10" customFormat="1" x14ac:dyDescent="0.2">
      <c r="A131" s="13" t="s">
        <v>307</v>
      </c>
      <c r="B131" s="13" t="s">
        <v>141</v>
      </c>
      <c r="C131" s="14" t="s">
        <v>99</v>
      </c>
      <c r="D131" s="15" t="s">
        <v>100</v>
      </c>
      <c r="E131" s="24">
        <v>18248.27</v>
      </c>
    </row>
    <row r="132" spans="1:5" s="10" customFormat="1" x14ac:dyDescent="0.2">
      <c r="A132" s="13" t="s">
        <v>308</v>
      </c>
      <c r="B132" s="13" t="s">
        <v>309</v>
      </c>
      <c r="C132" s="14" t="s">
        <v>99</v>
      </c>
      <c r="D132" s="15" t="s">
        <v>100</v>
      </c>
      <c r="E132" s="24">
        <v>44193.369999999981</v>
      </c>
    </row>
    <row r="133" spans="1:5" s="10" customFormat="1" x14ac:dyDescent="0.2">
      <c r="A133" s="13" t="s">
        <v>310</v>
      </c>
      <c r="B133" s="13" t="s">
        <v>311</v>
      </c>
      <c r="C133" s="14" t="s">
        <v>99</v>
      </c>
      <c r="D133" s="15" t="s">
        <v>100</v>
      </c>
      <c r="E133" s="24">
        <v>22621.430000000004</v>
      </c>
    </row>
    <row r="134" spans="1:5" s="10" customFormat="1" x14ac:dyDescent="0.2">
      <c r="A134" s="13" t="s">
        <v>312</v>
      </c>
      <c r="B134" s="13" t="s">
        <v>313</v>
      </c>
      <c r="C134" s="14" t="s">
        <v>99</v>
      </c>
      <c r="D134" s="15" t="s">
        <v>100</v>
      </c>
      <c r="E134" s="24">
        <v>19630.91</v>
      </c>
    </row>
    <row r="135" spans="1:5" s="10" customFormat="1" x14ac:dyDescent="0.2">
      <c r="A135" s="13" t="s">
        <v>314</v>
      </c>
      <c r="B135" s="13" t="s">
        <v>315</v>
      </c>
      <c r="C135" s="14" t="s">
        <v>99</v>
      </c>
      <c r="D135" s="15" t="s">
        <v>100</v>
      </c>
      <c r="E135" s="24">
        <v>29186.049999999992</v>
      </c>
    </row>
    <row r="136" spans="1:5" s="10" customFormat="1" x14ac:dyDescent="0.2">
      <c r="A136" s="13" t="s">
        <v>316</v>
      </c>
      <c r="B136" s="13" t="s">
        <v>122</v>
      </c>
      <c r="C136" s="14" t="s">
        <v>317</v>
      </c>
      <c r="D136" s="15" t="s">
        <v>318</v>
      </c>
      <c r="E136" s="24">
        <v>5317.74</v>
      </c>
    </row>
    <row r="137" spans="1:5" s="10" customFormat="1" x14ac:dyDescent="0.2">
      <c r="A137" s="13" t="s">
        <v>319</v>
      </c>
      <c r="B137" s="13" t="s">
        <v>104</v>
      </c>
      <c r="C137" s="14" t="s">
        <v>99</v>
      </c>
      <c r="D137" s="15" t="s">
        <v>100</v>
      </c>
      <c r="E137" s="24">
        <v>13650</v>
      </c>
    </row>
    <row r="138" spans="1:5" s="10" customFormat="1" x14ac:dyDescent="0.2">
      <c r="A138" s="13" t="s">
        <v>320</v>
      </c>
      <c r="B138" s="13" t="s">
        <v>187</v>
      </c>
      <c r="C138" s="14" t="s">
        <v>99</v>
      </c>
      <c r="D138" s="15" t="s">
        <v>100</v>
      </c>
      <c r="E138" s="24">
        <v>19602.830000000002</v>
      </c>
    </row>
    <row r="139" spans="1:5" s="10" customFormat="1" x14ac:dyDescent="0.2">
      <c r="A139" s="13" t="s">
        <v>321</v>
      </c>
      <c r="B139" s="13" t="s">
        <v>322</v>
      </c>
      <c r="C139" s="14" t="s">
        <v>99</v>
      </c>
      <c r="D139" s="15" t="s">
        <v>100</v>
      </c>
      <c r="E139" s="24">
        <v>29811.429999999997</v>
      </c>
    </row>
    <row r="140" spans="1:5" s="10" customFormat="1" x14ac:dyDescent="0.2">
      <c r="A140" s="13" t="s">
        <v>323</v>
      </c>
      <c r="B140" s="13" t="s">
        <v>324</v>
      </c>
      <c r="C140" s="14" t="s">
        <v>99</v>
      </c>
      <c r="D140" s="15" t="s">
        <v>100</v>
      </c>
      <c r="E140" s="24">
        <v>24750.049999999996</v>
      </c>
    </row>
    <row r="141" spans="1:5" s="10" customFormat="1" x14ac:dyDescent="0.2">
      <c r="A141" s="13" t="s">
        <v>325</v>
      </c>
      <c r="B141" s="13" t="s">
        <v>326</v>
      </c>
      <c r="C141" s="14" t="s">
        <v>99</v>
      </c>
      <c r="D141" s="15" t="s">
        <v>100</v>
      </c>
      <c r="E141" s="24">
        <v>17943.640000000003</v>
      </c>
    </row>
    <row r="142" spans="1:5" s="10" customFormat="1" x14ac:dyDescent="0.2">
      <c r="A142" s="13" t="s">
        <v>327</v>
      </c>
      <c r="B142" s="13" t="s">
        <v>228</v>
      </c>
      <c r="C142" s="14" t="s">
        <v>99</v>
      </c>
      <c r="D142" s="15" t="s">
        <v>100</v>
      </c>
      <c r="E142" s="24">
        <v>17594.239999999998</v>
      </c>
    </row>
    <row r="143" spans="1:5" s="10" customFormat="1" x14ac:dyDescent="0.2">
      <c r="A143" s="13" t="s">
        <v>328</v>
      </c>
      <c r="B143" s="13" t="s">
        <v>329</v>
      </c>
      <c r="C143" s="14" t="s">
        <v>99</v>
      </c>
      <c r="D143" s="15" t="s">
        <v>100</v>
      </c>
      <c r="E143" s="24">
        <v>26882.180000000004</v>
      </c>
    </row>
    <row r="144" spans="1:5" s="10" customFormat="1" x14ac:dyDescent="0.2">
      <c r="A144" s="13" t="s">
        <v>330</v>
      </c>
      <c r="B144" s="13" t="s">
        <v>331</v>
      </c>
      <c r="C144" s="14" t="s">
        <v>99</v>
      </c>
      <c r="D144" s="15" t="s">
        <v>100</v>
      </c>
      <c r="E144" s="24">
        <v>17124.899999999998</v>
      </c>
    </row>
    <row r="145" spans="1:5" s="10" customFormat="1" x14ac:dyDescent="0.2">
      <c r="A145" s="13" t="s">
        <v>332</v>
      </c>
      <c r="B145" s="13" t="s">
        <v>333</v>
      </c>
      <c r="C145" s="14" t="s">
        <v>99</v>
      </c>
      <c r="D145" s="15" t="s">
        <v>100</v>
      </c>
      <c r="E145" s="24">
        <v>25318.249999999996</v>
      </c>
    </row>
    <row r="146" spans="1:5" s="10" customFormat="1" x14ac:dyDescent="0.2">
      <c r="A146" s="13" t="s">
        <v>334</v>
      </c>
      <c r="B146" s="13" t="s">
        <v>269</v>
      </c>
      <c r="C146" s="14" t="s">
        <v>99</v>
      </c>
      <c r="D146" s="15" t="s">
        <v>100</v>
      </c>
      <c r="E146" s="24">
        <v>29644.630000000005</v>
      </c>
    </row>
    <row r="147" spans="1:5" s="10" customFormat="1" x14ac:dyDescent="0.2">
      <c r="A147" s="13" t="s">
        <v>335</v>
      </c>
      <c r="B147" s="13" t="s">
        <v>336</v>
      </c>
      <c r="C147" s="14" t="s">
        <v>99</v>
      </c>
      <c r="D147" s="15" t="s">
        <v>100</v>
      </c>
      <c r="E147" s="24">
        <v>14095.18</v>
      </c>
    </row>
    <row r="148" spans="1:5" s="10" customFormat="1" x14ac:dyDescent="0.2">
      <c r="A148" s="13" t="s">
        <v>337</v>
      </c>
      <c r="B148" s="13" t="s">
        <v>122</v>
      </c>
      <c r="C148" s="14" t="s">
        <v>317</v>
      </c>
      <c r="D148" s="15" t="s">
        <v>318</v>
      </c>
      <c r="E148" s="24">
        <v>5079.82</v>
      </c>
    </row>
    <row r="149" spans="1:5" s="10" customFormat="1" x14ac:dyDescent="0.2">
      <c r="A149" s="13" t="s">
        <v>338</v>
      </c>
      <c r="B149" s="13" t="s">
        <v>339</v>
      </c>
      <c r="C149" s="14" t="s">
        <v>99</v>
      </c>
      <c r="D149" s="15" t="s">
        <v>100</v>
      </c>
      <c r="E149" s="24">
        <v>66348.75</v>
      </c>
    </row>
    <row r="150" spans="1:5" s="10" customFormat="1" x14ac:dyDescent="0.2">
      <c r="A150" s="13" t="s">
        <v>340</v>
      </c>
      <c r="B150" s="13" t="s">
        <v>341</v>
      </c>
      <c r="C150" s="14" t="s">
        <v>99</v>
      </c>
      <c r="D150" s="15" t="s">
        <v>100</v>
      </c>
      <c r="E150" s="24">
        <v>23017.020000000008</v>
      </c>
    </row>
    <row r="151" spans="1:5" s="10" customFormat="1" x14ac:dyDescent="0.2">
      <c r="A151" s="13" t="s">
        <v>342</v>
      </c>
      <c r="B151" s="13" t="s">
        <v>235</v>
      </c>
      <c r="C151" s="14" t="s">
        <v>99</v>
      </c>
      <c r="D151" s="15" t="s">
        <v>100</v>
      </c>
      <c r="E151" s="24">
        <v>17763.069999999996</v>
      </c>
    </row>
    <row r="152" spans="1:5" s="10" customFormat="1" x14ac:dyDescent="0.2">
      <c r="A152" s="13" t="s">
        <v>343</v>
      </c>
      <c r="B152" s="13" t="s">
        <v>344</v>
      </c>
      <c r="C152" s="14" t="s">
        <v>99</v>
      </c>
      <c r="D152" s="15" t="s">
        <v>100</v>
      </c>
      <c r="E152" s="24">
        <v>25202.330000000005</v>
      </c>
    </row>
    <row r="153" spans="1:5" s="10" customFormat="1" x14ac:dyDescent="0.2">
      <c r="A153" s="13" t="s">
        <v>345</v>
      </c>
      <c r="B153" s="13" t="s">
        <v>98</v>
      </c>
      <c r="C153" s="14" t="s">
        <v>346</v>
      </c>
      <c r="D153" s="15" t="s">
        <v>100</v>
      </c>
      <c r="E153" s="24">
        <v>5359.99</v>
      </c>
    </row>
    <row r="154" spans="1:5" s="10" customFormat="1" x14ac:dyDescent="0.2">
      <c r="A154" s="13" t="s">
        <v>347</v>
      </c>
      <c r="B154" s="13" t="s">
        <v>348</v>
      </c>
      <c r="C154" s="14" t="s">
        <v>349</v>
      </c>
      <c r="D154" s="15" t="s">
        <v>100</v>
      </c>
      <c r="E154" s="24">
        <v>5735.2800000000007</v>
      </c>
    </row>
    <row r="155" spans="1:5" s="10" customFormat="1" x14ac:dyDescent="0.2">
      <c r="A155" s="13" t="s">
        <v>350</v>
      </c>
      <c r="B155" s="13" t="s">
        <v>351</v>
      </c>
      <c r="C155" s="14" t="s">
        <v>99</v>
      </c>
      <c r="D155" s="15" t="s">
        <v>100</v>
      </c>
      <c r="E155" s="24">
        <v>20207.59</v>
      </c>
    </row>
    <row r="156" spans="1:5" s="10" customFormat="1" x14ac:dyDescent="0.2">
      <c r="A156" s="13" t="s">
        <v>352</v>
      </c>
      <c r="B156" s="13" t="s">
        <v>283</v>
      </c>
      <c r="C156" s="14" t="s">
        <v>99</v>
      </c>
      <c r="D156" s="15" t="s">
        <v>100</v>
      </c>
      <c r="E156" s="24">
        <v>24996.66</v>
      </c>
    </row>
    <row r="157" spans="1:5" s="10" customFormat="1" x14ac:dyDescent="0.2">
      <c r="A157" s="13" t="s">
        <v>353</v>
      </c>
      <c r="B157" s="13" t="s">
        <v>354</v>
      </c>
      <c r="C157" s="14" t="s">
        <v>99</v>
      </c>
      <c r="D157" s="15" t="s">
        <v>100</v>
      </c>
      <c r="E157" s="24">
        <v>51751.840000000004</v>
      </c>
    </row>
    <row r="158" spans="1:5" s="10" customFormat="1" x14ac:dyDescent="0.2">
      <c r="A158" s="13" t="s">
        <v>355</v>
      </c>
      <c r="B158" s="13" t="s">
        <v>128</v>
      </c>
      <c r="C158" s="14" t="s">
        <v>99</v>
      </c>
      <c r="D158" s="15" t="s">
        <v>100</v>
      </c>
      <c r="E158" s="24">
        <v>24463.66</v>
      </c>
    </row>
    <row r="159" spans="1:5" s="10" customFormat="1" x14ac:dyDescent="0.2">
      <c r="A159" s="13" t="s">
        <v>356</v>
      </c>
      <c r="B159" s="13" t="s">
        <v>357</v>
      </c>
      <c r="C159" s="14" t="s">
        <v>99</v>
      </c>
      <c r="D159" s="15" t="s">
        <v>100</v>
      </c>
      <c r="E159" s="24">
        <v>17798.440000000002</v>
      </c>
    </row>
    <row r="160" spans="1:5" s="10" customFormat="1" x14ac:dyDescent="0.2">
      <c r="A160" s="13" t="s">
        <v>358</v>
      </c>
      <c r="B160" s="13" t="s">
        <v>359</v>
      </c>
      <c r="C160" s="14" t="s">
        <v>99</v>
      </c>
      <c r="D160" s="15" t="s">
        <v>100</v>
      </c>
      <c r="E160" s="24">
        <v>30401.149999999994</v>
      </c>
    </row>
    <row r="161" spans="1:5" s="10" customFormat="1" x14ac:dyDescent="0.2">
      <c r="A161" s="13" t="s">
        <v>360</v>
      </c>
      <c r="B161" s="13" t="s">
        <v>244</v>
      </c>
      <c r="C161" s="14" t="s">
        <v>99</v>
      </c>
      <c r="D161" s="15" t="s">
        <v>100</v>
      </c>
      <c r="E161" s="24">
        <v>27557.399999999994</v>
      </c>
    </row>
    <row r="162" spans="1:5" s="10" customFormat="1" x14ac:dyDescent="0.2">
      <c r="A162" s="13" t="s">
        <v>361</v>
      </c>
      <c r="B162" s="13" t="s">
        <v>324</v>
      </c>
      <c r="C162" s="14" t="s">
        <v>99</v>
      </c>
      <c r="D162" s="15" t="s">
        <v>100</v>
      </c>
      <c r="E162" s="24">
        <v>24750.049999999996</v>
      </c>
    </row>
    <row r="163" spans="1:5" s="10" customFormat="1" x14ac:dyDescent="0.2">
      <c r="A163" s="13" t="s">
        <v>362</v>
      </c>
      <c r="B163" s="13" t="s">
        <v>363</v>
      </c>
      <c r="C163" s="14" t="s">
        <v>99</v>
      </c>
      <c r="D163" s="15" t="s">
        <v>100</v>
      </c>
      <c r="E163" s="24">
        <v>36688.729999999996</v>
      </c>
    </row>
    <row r="164" spans="1:5" s="10" customFormat="1" x14ac:dyDescent="0.2">
      <c r="A164" s="13" t="s">
        <v>364</v>
      </c>
      <c r="B164" s="13" t="s">
        <v>174</v>
      </c>
      <c r="C164" s="14" t="s">
        <v>99</v>
      </c>
      <c r="D164" s="15" t="s">
        <v>100</v>
      </c>
      <c r="E164" s="24">
        <v>19108.569999999996</v>
      </c>
    </row>
    <row r="165" spans="1:5" s="10" customFormat="1" x14ac:dyDescent="0.2">
      <c r="A165" s="13" t="s">
        <v>365</v>
      </c>
      <c r="B165" s="13" t="s">
        <v>366</v>
      </c>
      <c r="C165" s="14" t="s">
        <v>99</v>
      </c>
      <c r="D165" s="15" t="s">
        <v>100</v>
      </c>
      <c r="E165" s="24">
        <v>59326.540000000015</v>
      </c>
    </row>
    <row r="166" spans="1:5" s="10" customFormat="1" x14ac:dyDescent="0.2">
      <c r="A166" s="13" t="s">
        <v>367</v>
      </c>
      <c r="B166" s="13" t="s">
        <v>118</v>
      </c>
      <c r="C166" s="14" t="s">
        <v>99</v>
      </c>
      <c r="D166" s="15" t="s">
        <v>100</v>
      </c>
      <c r="E166" s="24">
        <v>31451.240000000005</v>
      </c>
    </row>
    <row r="167" spans="1:5" s="10" customFormat="1" x14ac:dyDescent="0.2">
      <c r="A167" s="13" t="s">
        <v>368</v>
      </c>
      <c r="B167" s="13" t="s">
        <v>369</v>
      </c>
      <c r="C167" s="14" t="s">
        <v>99</v>
      </c>
      <c r="D167" s="15" t="s">
        <v>100</v>
      </c>
      <c r="E167" s="24">
        <v>55097.119999999981</v>
      </c>
    </row>
    <row r="168" spans="1:5" s="10" customFormat="1" x14ac:dyDescent="0.2">
      <c r="A168" s="13" t="s">
        <v>370</v>
      </c>
      <c r="B168" s="13" t="s">
        <v>223</v>
      </c>
      <c r="C168" s="14" t="s">
        <v>99</v>
      </c>
      <c r="D168" s="15" t="s">
        <v>100</v>
      </c>
      <c r="E168" s="24">
        <v>15508.869999999999</v>
      </c>
    </row>
    <row r="169" spans="1:5" s="10" customFormat="1" x14ac:dyDescent="0.2">
      <c r="A169" s="13" t="s">
        <v>371</v>
      </c>
      <c r="B169" s="13" t="s">
        <v>122</v>
      </c>
      <c r="C169" s="14" t="s">
        <v>99</v>
      </c>
      <c r="D169" s="15" t="s">
        <v>100</v>
      </c>
      <c r="E169" s="24">
        <v>14059.5</v>
      </c>
    </row>
    <row r="170" spans="1:5" s="10" customFormat="1" x14ac:dyDescent="0.2">
      <c r="A170" s="13" t="s">
        <v>372</v>
      </c>
      <c r="B170" s="13" t="s">
        <v>373</v>
      </c>
      <c r="C170" s="14" t="s">
        <v>374</v>
      </c>
      <c r="D170" s="15" t="s">
        <v>100</v>
      </c>
      <c r="E170" s="24">
        <f>14373.6-1317.58</f>
        <v>13056.02</v>
      </c>
    </row>
    <row r="171" spans="1:5" s="10" customFormat="1" x14ac:dyDescent="0.2">
      <c r="A171" s="13" t="s">
        <v>372</v>
      </c>
      <c r="B171" s="13" t="s">
        <v>373</v>
      </c>
      <c r="C171" s="14" t="s">
        <v>120</v>
      </c>
      <c r="D171" s="15" t="s">
        <v>100</v>
      </c>
      <c r="E171" s="24">
        <f>718.68+598.9</f>
        <v>1317.58</v>
      </c>
    </row>
    <row r="172" spans="1:5" s="10" customFormat="1" x14ac:dyDescent="0.2">
      <c r="A172" s="13" t="s">
        <v>375</v>
      </c>
      <c r="B172" s="13" t="s">
        <v>376</v>
      </c>
      <c r="C172" s="14" t="s">
        <v>99</v>
      </c>
      <c r="D172" s="15" t="s">
        <v>100</v>
      </c>
      <c r="E172" s="24">
        <v>21915.399999999994</v>
      </c>
    </row>
    <row r="173" spans="1:5" s="10" customFormat="1" x14ac:dyDescent="0.2">
      <c r="A173" s="13" t="s">
        <v>377</v>
      </c>
      <c r="B173" s="13" t="s">
        <v>378</v>
      </c>
      <c r="C173" s="14" t="s">
        <v>99</v>
      </c>
      <c r="D173" s="15" t="s">
        <v>100</v>
      </c>
      <c r="E173" s="24">
        <v>13996.19</v>
      </c>
    </row>
    <row r="174" spans="1:5" s="10" customFormat="1" x14ac:dyDescent="0.2">
      <c r="A174" s="13" t="s">
        <v>379</v>
      </c>
      <c r="B174" s="13" t="s">
        <v>380</v>
      </c>
      <c r="C174" s="14" t="s">
        <v>99</v>
      </c>
      <c r="D174" s="15" t="s">
        <v>100</v>
      </c>
      <c r="E174" s="24">
        <v>16119.509999999998</v>
      </c>
    </row>
    <row r="175" spans="1:5" s="10" customFormat="1" x14ac:dyDescent="0.2">
      <c r="A175" s="13" t="s">
        <v>381</v>
      </c>
      <c r="B175" s="13" t="s">
        <v>382</v>
      </c>
      <c r="C175" s="14" t="s">
        <v>99</v>
      </c>
      <c r="D175" s="15" t="s">
        <v>100</v>
      </c>
      <c r="E175" s="24">
        <v>26680.80999999999</v>
      </c>
    </row>
    <row r="176" spans="1:5" s="10" customFormat="1" x14ac:dyDescent="0.2">
      <c r="A176" s="13" t="s">
        <v>383</v>
      </c>
      <c r="B176" s="13" t="s">
        <v>384</v>
      </c>
      <c r="C176" s="14" t="s">
        <v>99</v>
      </c>
      <c r="D176" s="15" t="s">
        <v>100</v>
      </c>
      <c r="E176" s="24">
        <v>17648.86</v>
      </c>
    </row>
    <row r="177" spans="1:5" s="10" customFormat="1" x14ac:dyDescent="0.2">
      <c r="A177" s="13" t="s">
        <v>385</v>
      </c>
      <c r="B177" s="13" t="s">
        <v>122</v>
      </c>
      <c r="C177" s="14" t="s">
        <v>99</v>
      </c>
      <c r="D177" s="15" t="s">
        <v>100</v>
      </c>
      <c r="E177" s="24">
        <v>14478.75</v>
      </c>
    </row>
    <row r="178" spans="1:5" s="10" customFormat="1" x14ac:dyDescent="0.2">
      <c r="A178" s="13" t="s">
        <v>386</v>
      </c>
      <c r="B178" s="13" t="s">
        <v>387</v>
      </c>
      <c r="C178" s="14" t="s">
        <v>99</v>
      </c>
      <c r="D178" s="15" t="s">
        <v>100</v>
      </c>
      <c r="E178" s="24">
        <v>57415.409999999996</v>
      </c>
    </row>
    <row r="179" spans="1:5" s="10" customFormat="1" x14ac:dyDescent="0.2">
      <c r="A179" s="13" t="s">
        <v>388</v>
      </c>
      <c r="B179" s="13" t="s">
        <v>205</v>
      </c>
      <c r="C179" s="14" t="s">
        <v>99</v>
      </c>
      <c r="D179" s="15" t="s">
        <v>100</v>
      </c>
      <c r="E179" s="24">
        <v>925</v>
      </c>
    </row>
    <row r="180" spans="1:5" s="10" customFormat="1" x14ac:dyDescent="0.2">
      <c r="A180" s="13" t="s">
        <v>389</v>
      </c>
      <c r="B180" s="13" t="s">
        <v>145</v>
      </c>
      <c r="C180" s="14" t="s">
        <v>99</v>
      </c>
      <c r="D180" s="15" t="s">
        <v>100</v>
      </c>
      <c r="E180" s="24">
        <v>20334.600000000006</v>
      </c>
    </row>
    <row r="181" spans="1:5" s="10" customFormat="1" x14ac:dyDescent="0.2">
      <c r="A181" s="13" t="s">
        <v>390</v>
      </c>
      <c r="B181" s="13" t="s">
        <v>235</v>
      </c>
      <c r="C181" s="14" t="s">
        <v>99</v>
      </c>
      <c r="D181" s="15" t="s">
        <v>100</v>
      </c>
      <c r="E181" s="24">
        <v>21035.17</v>
      </c>
    </row>
    <row r="182" spans="1:5" s="10" customFormat="1" x14ac:dyDescent="0.2">
      <c r="A182" s="13" t="s">
        <v>391</v>
      </c>
      <c r="B182" s="13" t="s">
        <v>392</v>
      </c>
      <c r="C182" s="14" t="s">
        <v>99</v>
      </c>
      <c r="D182" s="15" t="s">
        <v>100</v>
      </c>
      <c r="E182" s="24">
        <v>15831.680000000004</v>
      </c>
    </row>
    <row r="183" spans="1:5" s="10" customFormat="1" x14ac:dyDescent="0.2">
      <c r="A183" s="13" t="s">
        <v>393</v>
      </c>
      <c r="B183" s="13" t="s">
        <v>394</v>
      </c>
      <c r="C183" s="14" t="s">
        <v>99</v>
      </c>
      <c r="D183" s="15" t="s">
        <v>100</v>
      </c>
      <c r="E183" s="24">
        <v>20813.39</v>
      </c>
    </row>
    <row r="184" spans="1:5" s="10" customFormat="1" x14ac:dyDescent="0.2">
      <c r="A184" s="13" t="s">
        <v>395</v>
      </c>
      <c r="B184" s="13" t="s">
        <v>396</v>
      </c>
      <c r="C184" s="14" t="s">
        <v>99</v>
      </c>
      <c r="D184" s="15" t="s">
        <v>100</v>
      </c>
      <c r="E184" s="24">
        <v>40080.17</v>
      </c>
    </row>
    <row r="185" spans="1:5" s="10" customFormat="1" x14ac:dyDescent="0.2">
      <c r="A185" s="13" t="s">
        <v>397</v>
      </c>
      <c r="B185" s="13" t="s">
        <v>398</v>
      </c>
      <c r="C185" s="14" t="s">
        <v>99</v>
      </c>
      <c r="D185" s="15" t="s">
        <v>100</v>
      </c>
      <c r="E185" s="24">
        <v>62403.639999999992</v>
      </c>
    </row>
    <row r="186" spans="1:5" s="10" customFormat="1" x14ac:dyDescent="0.2">
      <c r="A186" s="13" t="s">
        <v>399</v>
      </c>
      <c r="B186" s="13" t="s">
        <v>199</v>
      </c>
      <c r="C186" s="14" t="s">
        <v>99</v>
      </c>
      <c r="D186" s="15" t="s">
        <v>100</v>
      </c>
      <c r="E186" s="24">
        <v>29404.049999999992</v>
      </c>
    </row>
    <row r="187" spans="1:5" s="10" customFormat="1" x14ac:dyDescent="0.2">
      <c r="A187" s="13" t="s">
        <v>400</v>
      </c>
      <c r="B187" s="13" t="s">
        <v>401</v>
      </c>
      <c r="C187" s="14" t="s">
        <v>402</v>
      </c>
      <c r="D187" s="15" t="s">
        <v>100</v>
      </c>
      <c r="E187" s="24">
        <v>622.86</v>
      </c>
    </row>
    <row r="188" spans="1:5" s="10" customFormat="1" x14ac:dyDescent="0.2">
      <c r="A188" s="13" t="s">
        <v>403</v>
      </c>
      <c r="B188" s="13" t="s">
        <v>404</v>
      </c>
      <c r="C188" s="14" t="s">
        <v>99</v>
      </c>
      <c r="D188" s="15" t="s">
        <v>100</v>
      </c>
      <c r="E188" s="24">
        <v>35779.270000000004</v>
      </c>
    </row>
    <row r="189" spans="1:5" s="10" customFormat="1" x14ac:dyDescent="0.2">
      <c r="A189" s="13" t="s">
        <v>405</v>
      </c>
      <c r="B189" s="13" t="s">
        <v>406</v>
      </c>
      <c r="C189" s="14" t="s">
        <v>99</v>
      </c>
      <c r="D189" s="15" t="s">
        <v>100</v>
      </c>
      <c r="E189" s="24">
        <v>57519.669999999984</v>
      </c>
    </row>
    <row r="190" spans="1:5" s="10" customFormat="1" x14ac:dyDescent="0.2">
      <c r="A190" s="13" t="s">
        <v>407</v>
      </c>
      <c r="B190" s="13" t="s">
        <v>133</v>
      </c>
      <c r="C190" s="14" t="s">
        <v>99</v>
      </c>
      <c r="D190" s="15" t="s">
        <v>100</v>
      </c>
      <c r="E190" s="24">
        <v>15859.020000000002</v>
      </c>
    </row>
    <row r="191" spans="1:5" s="10" customFormat="1" x14ac:dyDescent="0.2">
      <c r="A191" s="13" t="s">
        <v>408</v>
      </c>
      <c r="B191" s="13" t="s">
        <v>98</v>
      </c>
      <c r="C191" s="14" t="s">
        <v>409</v>
      </c>
      <c r="D191" s="15" t="s">
        <v>100</v>
      </c>
      <c r="E191" s="24">
        <f>3092.3-412.31</f>
        <v>2679.9900000000002</v>
      </c>
    </row>
    <row r="192" spans="1:5" s="10" customFormat="1" x14ac:dyDescent="0.2">
      <c r="A192" s="13" t="s">
        <v>408</v>
      </c>
      <c r="B192" s="13" t="s">
        <v>98</v>
      </c>
      <c r="C192" s="14" t="s">
        <v>120</v>
      </c>
      <c r="D192" s="15" t="s">
        <v>100</v>
      </c>
      <c r="E192" s="24">
        <f>412.31</f>
        <v>412.31</v>
      </c>
    </row>
    <row r="193" spans="1:5" s="10" customFormat="1" x14ac:dyDescent="0.2">
      <c r="A193" s="13" t="s">
        <v>410</v>
      </c>
      <c r="B193" s="13" t="s">
        <v>235</v>
      </c>
      <c r="C193" s="14" t="s">
        <v>99</v>
      </c>
      <c r="D193" s="15" t="s">
        <v>100</v>
      </c>
      <c r="E193" s="24">
        <v>17363</v>
      </c>
    </row>
    <row r="194" spans="1:5" s="10" customFormat="1" x14ac:dyDescent="0.2">
      <c r="A194" s="13" t="s">
        <v>411</v>
      </c>
      <c r="B194" s="13" t="s">
        <v>412</v>
      </c>
      <c r="C194" s="14" t="s">
        <v>99</v>
      </c>
      <c r="D194" s="15" t="s">
        <v>100</v>
      </c>
      <c r="E194" s="24">
        <v>23914.280000000002</v>
      </c>
    </row>
    <row r="195" spans="1:5" s="10" customFormat="1" x14ac:dyDescent="0.2">
      <c r="A195" s="13" t="s">
        <v>413</v>
      </c>
      <c r="B195" s="13" t="s">
        <v>414</v>
      </c>
      <c r="C195" s="14" t="s">
        <v>99</v>
      </c>
      <c r="D195" s="15" t="s">
        <v>100</v>
      </c>
      <c r="E195" s="24">
        <v>25193.320000000003</v>
      </c>
    </row>
    <row r="196" spans="1:5" s="10" customFormat="1" x14ac:dyDescent="0.2">
      <c r="A196" s="13" t="s">
        <v>415</v>
      </c>
      <c r="B196" s="13" t="s">
        <v>416</v>
      </c>
      <c r="C196" s="14" t="s">
        <v>99</v>
      </c>
      <c r="D196" s="15" t="s">
        <v>100</v>
      </c>
      <c r="E196" s="24">
        <v>44193.369999999981</v>
      </c>
    </row>
    <row r="197" spans="1:5" s="10" customFormat="1" x14ac:dyDescent="0.2">
      <c r="A197" s="13" t="s">
        <v>417</v>
      </c>
      <c r="B197" s="13" t="s">
        <v>418</v>
      </c>
      <c r="C197" s="14" t="s">
        <v>99</v>
      </c>
      <c r="D197" s="15" t="s">
        <v>100</v>
      </c>
      <c r="E197" s="24">
        <v>27890.200000000008</v>
      </c>
    </row>
    <row r="198" spans="1:5" s="10" customFormat="1" x14ac:dyDescent="0.2">
      <c r="A198" s="13" t="s">
        <v>419</v>
      </c>
      <c r="B198" s="13" t="s">
        <v>420</v>
      </c>
      <c r="C198" s="14" t="s">
        <v>99</v>
      </c>
      <c r="D198" s="15" t="s">
        <v>100</v>
      </c>
      <c r="E198" s="24">
        <v>20345.39</v>
      </c>
    </row>
    <row r="199" spans="1:5" s="10" customFormat="1" x14ac:dyDescent="0.2">
      <c r="A199" s="13" t="s">
        <v>421</v>
      </c>
      <c r="B199" s="13" t="s">
        <v>422</v>
      </c>
      <c r="C199" s="14" t="s">
        <v>99</v>
      </c>
      <c r="D199" s="15" t="s">
        <v>100</v>
      </c>
      <c r="E199" s="24">
        <v>41528.12999999999</v>
      </c>
    </row>
    <row r="200" spans="1:5" s="10" customFormat="1" x14ac:dyDescent="0.2">
      <c r="A200" s="13" t="s">
        <v>423</v>
      </c>
      <c r="B200" s="13" t="s">
        <v>98</v>
      </c>
      <c r="C200" s="14" t="s">
        <v>201</v>
      </c>
      <c r="D200" s="15" t="s">
        <v>100</v>
      </c>
      <c r="E200" s="24">
        <v>9338.4599999999991</v>
      </c>
    </row>
    <row r="201" spans="1:5" s="10" customFormat="1" x14ac:dyDescent="0.2">
      <c r="A201" s="13" t="s">
        <v>424</v>
      </c>
      <c r="B201" s="13" t="s">
        <v>187</v>
      </c>
      <c r="C201" s="14" t="s">
        <v>99</v>
      </c>
      <c r="D201" s="15" t="s">
        <v>100</v>
      </c>
      <c r="E201" s="24">
        <v>16776.37</v>
      </c>
    </row>
    <row r="202" spans="1:5" s="10" customFormat="1" x14ac:dyDescent="0.2">
      <c r="A202" s="16" t="s">
        <v>425</v>
      </c>
      <c r="B202" s="16" t="s">
        <v>426</v>
      </c>
      <c r="C202" s="14" t="s">
        <v>99</v>
      </c>
      <c r="D202" s="15" t="s">
        <v>100</v>
      </c>
      <c r="E202" s="24">
        <v>35203.479999999996</v>
      </c>
    </row>
    <row r="203" spans="1:5" s="10" customFormat="1" x14ac:dyDescent="0.2">
      <c r="A203" s="13" t="s">
        <v>427</v>
      </c>
      <c r="B203" s="13" t="s">
        <v>428</v>
      </c>
      <c r="C203" s="14" t="s">
        <v>99</v>
      </c>
      <c r="D203" s="15" t="s">
        <v>100</v>
      </c>
      <c r="E203" s="24">
        <v>27096.109999999993</v>
      </c>
    </row>
    <row r="204" spans="1:5" s="10" customFormat="1" x14ac:dyDescent="0.2">
      <c r="A204" s="13" t="s">
        <v>429</v>
      </c>
      <c r="B204" s="13" t="s">
        <v>98</v>
      </c>
      <c r="C204" s="14" t="s">
        <v>99</v>
      </c>
      <c r="D204" s="15" t="s">
        <v>100</v>
      </c>
      <c r="E204" s="24">
        <v>14059.5</v>
      </c>
    </row>
    <row r="205" spans="1:5" s="10" customFormat="1" x14ac:dyDescent="0.2">
      <c r="A205" s="13" t="s">
        <v>430</v>
      </c>
      <c r="B205" s="13" t="s">
        <v>431</v>
      </c>
      <c r="C205" s="14" t="s">
        <v>99</v>
      </c>
      <c r="D205" s="15" t="s">
        <v>100</v>
      </c>
      <c r="E205" s="24">
        <v>44193.369999999981</v>
      </c>
    </row>
    <row r="206" spans="1:5" s="10" customFormat="1" x14ac:dyDescent="0.2">
      <c r="A206" s="13" t="s">
        <v>432</v>
      </c>
      <c r="B206" s="13" t="s">
        <v>214</v>
      </c>
      <c r="C206" s="14" t="s">
        <v>99</v>
      </c>
      <c r="D206" s="15" t="s">
        <v>100</v>
      </c>
      <c r="E206" s="24">
        <v>23100.09</v>
      </c>
    </row>
    <row r="207" spans="1:5" s="10" customFormat="1" x14ac:dyDescent="0.2">
      <c r="A207" s="13" t="s">
        <v>433</v>
      </c>
      <c r="B207" s="13" t="s">
        <v>336</v>
      </c>
      <c r="C207" s="14" t="s">
        <v>99</v>
      </c>
      <c r="D207" s="15" t="s">
        <v>100</v>
      </c>
      <c r="E207" s="24">
        <v>15082.670000000002</v>
      </c>
    </row>
    <row r="208" spans="1:5" s="10" customFormat="1" x14ac:dyDescent="0.2">
      <c r="A208" s="13" t="s">
        <v>434</v>
      </c>
      <c r="B208" s="13" t="s">
        <v>336</v>
      </c>
      <c r="C208" s="14" t="s">
        <v>99</v>
      </c>
      <c r="D208" s="15" t="s">
        <v>100</v>
      </c>
      <c r="E208" s="24">
        <v>17851.34</v>
      </c>
    </row>
    <row r="209" spans="1:5" s="10" customFormat="1" x14ac:dyDescent="0.2">
      <c r="A209" s="13" t="s">
        <v>435</v>
      </c>
      <c r="B209" s="13" t="s">
        <v>436</v>
      </c>
      <c r="C209" s="14" t="s">
        <v>99</v>
      </c>
      <c r="D209" s="15" t="s">
        <v>100</v>
      </c>
      <c r="E209" s="24">
        <v>29400.540000000008</v>
      </c>
    </row>
    <row r="210" spans="1:5" s="10" customFormat="1" x14ac:dyDescent="0.2">
      <c r="A210" s="13" t="s">
        <v>437</v>
      </c>
      <c r="B210" s="13" t="s">
        <v>438</v>
      </c>
      <c r="C210" s="14" t="s">
        <v>99</v>
      </c>
      <c r="D210" s="15" t="s">
        <v>100</v>
      </c>
      <c r="E210" s="24">
        <v>30029.869999999988</v>
      </c>
    </row>
    <row r="211" spans="1:5" s="10" customFormat="1" x14ac:dyDescent="0.2">
      <c r="A211" s="13" t="s">
        <v>439</v>
      </c>
      <c r="B211" s="13" t="s">
        <v>440</v>
      </c>
      <c r="C211" s="14" t="s">
        <v>99</v>
      </c>
      <c r="D211" s="15" t="s">
        <v>100</v>
      </c>
      <c r="E211" s="24">
        <v>16600.739999999998</v>
      </c>
    </row>
    <row r="212" spans="1:5" s="10" customFormat="1" x14ac:dyDescent="0.2">
      <c r="A212" s="13" t="s">
        <v>441</v>
      </c>
      <c r="B212" s="13" t="s">
        <v>185</v>
      </c>
      <c r="C212" s="14" t="s">
        <v>99</v>
      </c>
      <c r="D212" s="15" t="s">
        <v>100</v>
      </c>
      <c r="E212" s="24">
        <v>14737.909999999998</v>
      </c>
    </row>
    <row r="213" spans="1:5" s="10" customFormat="1" x14ac:dyDescent="0.2">
      <c r="A213" s="13" t="s">
        <v>442</v>
      </c>
      <c r="B213" s="13" t="s">
        <v>443</v>
      </c>
      <c r="C213" s="14" t="s">
        <v>99</v>
      </c>
      <c r="D213" s="15" t="s">
        <v>100</v>
      </c>
      <c r="E213" s="24">
        <v>44622.670000000006</v>
      </c>
    </row>
    <row r="214" spans="1:5" s="10" customFormat="1" x14ac:dyDescent="0.2">
      <c r="A214" s="13" t="s">
        <v>444</v>
      </c>
      <c r="B214" s="13" t="s">
        <v>279</v>
      </c>
      <c r="C214" s="14" t="s">
        <v>99</v>
      </c>
      <c r="D214" s="15" t="s">
        <v>100</v>
      </c>
      <c r="E214" s="24">
        <v>33559.56</v>
      </c>
    </row>
    <row r="215" spans="1:5" s="10" customFormat="1" x14ac:dyDescent="0.2">
      <c r="A215" s="13" t="s">
        <v>445</v>
      </c>
      <c r="B215" s="13" t="s">
        <v>446</v>
      </c>
      <c r="C215" s="14" t="s">
        <v>99</v>
      </c>
      <c r="D215" s="15" t="s">
        <v>100</v>
      </c>
      <c r="E215" s="24">
        <v>23160.54</v>
      </c>
    </row>
    <row r="216" spans="1:5" s="10" customFormat="1" x14ac:dyDescent="0.2">
      <c r="A216" s="13" t="s">
        <v>447</v>
      </c>
      <c r="B216" s="13" t="s">
        <v>98</v>
      </c>
      <c r="C216" s="14" t="s">
        <v>99</v>
      </c>
      <c r="D216" s="15" t="s">
        <v>100</v>
      </c>
      <c r="E216" s="24">
        <v>15089.619999999999</v>
      </c>
    </row>
    <row r="217" spans="1:5" s="10" customFormat="1" x14ac:dyDescent="0.2">
      <c r="A217" s="13" t="s">
        <v>448</v>
      </c>
      <c r="B217" s="13" t="s">
        <v>449</v>
      </c>
      <c r="C217" s="14" t="s">
        <v>99</v>
      </c>
      <c r="D217" s="15" t="s">
        <v>100</v>
      </c>
      <c r="E217" s="24">
        <v>22556.950000000004</v>
      </c>
    </row>
    <row r="218" spans="1:5" s="10" customFormat="1" x14ac:dyDescent="0.2">
      <c r="A218" s="13" t="s">
        <v>450</v>
      </c>
      <c r="B218" s="13" t="s">
        <v>451</v>
      </c>
      <c r="C218" s="14" t="s">
        <v>99</v>
      </c>
      <c r="D218" s="15" t="s">
        <v>100</v>
      </c>
      <c r="E218" s="24">
        <v>21629.530000000002</v>
      </c>
    </row>
    <row r="219" spans="1:5" s="10" customFormat="1" x14ac:dyDescent="0.2">
      <c r="A219" s="13" t="s">
        <v>452</v>
      </c>
      <c r="B219" s="13" t="s">
        <v>453</v>
      </c>
      <c r="C219" s="14" t="s">
        <v>99</v>
      </c>
      <c r="D219" s="15" t="s">
        <v>100</v>
      </c>
      <c r="E219" s="24">
        <v>20770.229999999996</v>
      </c>
    </row>
    <row r="220" spans="1:5" s="10" customFormat="1" x14ac:dyDescent="0.2">
      <c r="A220" s="13" t="s">
        <v>454</v>
      </c>
      <c r="B220" s="13" t="s">
        <v>455</v>
      </c>
      <c r="C220" s="14" t="s">
        <v>99</v>
      </c>
      <c r="D220" s="15" t="s">
        <v>100</v>
      </c>
      <c r="E220" s="24">
        <v>21005.480000000007</v>
      </c>
    </row>
    <row r="221" spans="1:5" s="10" customFormat="1" x14ac:dyDescent="0.2">
      <c r="A221" s="13" t="s">
        <v>456</v>
      </c>
      <c r="B221" s="13" t="s">
        <v>457</v>
      </c>
      <c r="C221" s="14" t="s">
        <v>99</v>
      </c>
      <c r="D221" s="15" t="s">
        <v>100</v>
      </c>
      <c r="E221" s="24">
        <v>22590.75</v>
      </c>
    </row>
    <row r="222" spans="1:5" s="10" customFormat="1" x14ac:dyDescent="0.2">
      <c r="A222" s="13" t="s">
        <v>458</v>
      </c>
      <c r="B222" s="13" t="s">
        <v>459</v>
      </c>
      <c r="C222" s="14" t="s">
        <v>99</v>
      </c>
      <c r="D222" s="15" t="s">
        <v>100</v>
      </c>
      <c r="E222" s="24">
        <v>41994.44</v>
      </c>
    </row>
    <row r="223" spans="1:5" s="10" customFormat="1" x14ac:dyDescent="0.2">
      <c r="A223" s="13" t="s">
        <v>460</v>
      </c>
      <c r="B223" s="13" t="s">
        <v>461</v>
      </c>
      <c r="C223" s="14" t="s">
        <v>99</v>
      </c>
      <c r="D223" s="15" t="s">
        <v>100</v>
      </c>
      <c r="E223" s="24">
        <v>16348.279999999995</v>
      </c>
    </row>
    <row r="224" spans="1:5" s="10" customFormat="1" x14ac:dyDescent="0.2">
      <c r="A224" s="13" t="s">
        <v>462</v>
      </c>
      <c r="B224" s="13" t="s">
        <v>156</v>
      </c>
      <c r="C224" s="14" t="s">
        <v>99</v>
      </c>
      <c r="D224" s="15" t="s">
        <v>100</v>
      </c>
      <c r="E224" s="24">
        <v>14828.800000000003</v>
      </c>
    </row>
    <row r="225" spans="1:5" s="10" customFormat="1" x14ac:dyDescent="0.2">
      <c r="A225" s="13" t="s">
        <v>463</v>
      </c>
      <c r="B225" s="13" t="s">
        <v>104</v>
      </c>
      <c r="C225" s="14" t="s">
        <v>99</v>
      </c>
      <c r="D225" s="15" t="s">
        <v>100</v>
      </c>
      <c r="E225" s="24">
        <v>13621.16</v>
      </c>
    </row>
    <row r="226" spans="1:5" s="10" customFormat="1" x14ac:dyDescent="0.2">
      <c r="A226" s="13" t="s">
        <v>464</v>
      </c>
      <c r="B226" s="13" t="s">
        <v>465</v>
      </c>
      <c r="C226" s="14" t="s">
        <v>99</v>
      </c>
      <c r="D226" s="15" t="s">
        <v>100</v>
      </c>
      <c r="E226" s="24">
        <v>20157.28</v>
      </c>
    </row>
    <row r="227" spans="1:5" s="10" customFormat="1" x14ac:dyDescent="0.2">
      <c r="A227" s="13" t="s">
        <v>466</v>
      </c>
      <c r="B227" s="13" t="s">
        <v>133</v>
      </c>
      <c r="C227" s="14" t="s">
        <v>99</v>
      </c>
      <c r="D227" s="15" t="s">
        <v>100</v>
      </c>
      <c r="E227" s="24">
        <v>17104.84</v>
      </c>
    </row>
    <row r="228" spans="1:5" s="10" customFormat="1" x14ac:dyDescent="0.2">
      <c r="A228" s="13" t="s">
        <v>467</v>
      </c>
      <c r="B228" s="13" t="s">
        <v>468</v>
      </c>
      <c r="C228" s="14" t="s">
        <v>99</v>
      </c>
      <c r="D228" s="15" t="s">
        <v>100</v>
      </c>
      <c r="E228" s="24">
        <v>20174.269999999993</v>
      </c>
    </row>
    <row r="229" spans="1:5" s="10" customFormat="1" x14ac:dyDescent="0.2">
      <c r="A229" s="13" t="s">
        <v>469</v>
      </c>
      <c r="B229" s="13" t="s">
        <v>235</v>
      </c>
      <c r="C229" s="14" t="s">
        <v>99</v>
      </c>
      <c r="D229" s="15" t="s">
        <v>100</v>
      </c>
      <c r="E229" s="24">
        <v>16535.900000000001</v>
      </c>
    </row>
    <row r="230" spans="1:5" s="10" customFormat="1" x14ac:dyDescent="0.2">
      <c r="A230" s="13" t="s">
        <v>470</v>
      </c>
      <c r="B230" s="13" t="s">
        <v>378</v>
      </c>
      <c r="C230" s="14" t="s">
        <v>99</v>
      </c>
      <c r="D230" s="15" t="s">
        <v>100</v>
      </c>
      <c r="E230" s="24">
        <v>14111.580000000002</v>
      </c>
    </row>
    <row r="231" spans="1:5" s="10" customFormat="1" x14ac:dyDescent="0.2">
      <c r="A231" s="13" t="s">
        <v>471</v>
      </c>
      <c r="B231" s="13" t="s">
        <v>363</v>
      </c>
      <c r="C231" s="14" t="s">
        <v>472</v>
      </c>
      <c r="D231" s="15" t="s">
        <v>100</v>
      </c>
      <c r="E231" s="24">
        <f>39741.37-8720.79</f>
        <v>31020.58</v>
      </c>
    </row>
    <row r="232" spans="1:5" s="10" customFormat="1" x14ac:dyDescent="0.2">
      <c r="A232" s="13" t="s">
        <v>471</v>
      </c>
      <c r="B232" s="13" t="s">
        <v>363</v>
      </c>
      <c r="C232" s="14" t="s">
        <v>120</v>
      </c>
      <c r="D232" s="15" t="s">
        <v>100</v>
      </c>
      <c r="E232" s="24">
        <f>7469.96+1250.83</f>
        <v>8720.7900000000009</v>
      </c>
    </row>
    <row r="233" spans="1:5" s="10" customFormat="1" x14ac:dyDescent="0.2">
      <c r="A233" s="13" t="s">
        <v>473</v>
      </c>
      <c r="B233" s="13" t="s">
        <v>474</v>
      </c>
      <c r="C233" s="14" t="s">
        <v>99</v>
      </c>
      <c r="D233" s="15" t="s">
        <v>100</v>
      </c>
      <c r="E233" s="24">
        <v>44193.369999999981</v>
      </c>
    </row>
    <row r="234" spans="1:5" s="10" customFormat="1" x14ac:dyDescent="0.2">
      <c r="A234" s="13" t="s">
        <v>475</v>
      </c>
      <c r="B234" s="13" t="s">
        <v>324</v>
      </c>
      <c r="C234" s="14" t="s">
        <v>99</v>
      </c>
      <c r="D234" s="15" t="s">
        <v>100</v>
      </c>
      <c r="E234" s="24">
        <v>20971.249999999996</v>
      </c>
    </row>
    <row r="235" spans="1:5" s="10" customFormat="1" x14ac:dyDescent="0.2">
      <c r="A235" s="13" t="s">
        <v>476</v>
      </c>
      <c r="B235" s="13" t="s">
        <v>477</v>
      </c>
      <c r="C235" s="14" t="s">
        <v>99</v>
      </c>
      <c r="D235" s="15" t="s">
        <v>100</v>
      </c>
      <c r="E235" s="24">
        <v>25943.319999999996</v>
      </c>
    </row>
    <row r="236" spans="1:5" s="10" customFormat="1" x14ac:dyDescent="0.2">
      <c r="A236" s="16"/>
      <c r="B236" s="16"/>
      <c r="C236" s="17"/>
      <c r="D236" s="18" t="s">
        <v>482</v>
      </c>
      <c r="E236" s="23">
        <f>SUM(E8:E235)</f>
        <v>5218138.5450000037</v>
      </c>
    </row>
    <row r="237" spans="1:5" s="10" customFormat="1" x14ac:dyDescent="0.2">
      <c r="A237" s="16"/>
      <c r="B237" s="16"/>
      <c r="C237" s="17"/>
      <c r="D237" s="18"/>
      <c r="E237" s="23"/>
    </row>
    <row r="238" spans="1:5" s="10" customFormat="1" x14ac:dyDescent="0.2">
      <c r="A238" s="16"/>
      <c r="B238" s="16"/>
      <c r="C238" s="17"/>
      <c r="D238" s="18"/>
      <c r="E238" s="23"/>
    </row>
    <row r="239" spans="1:5" s="10" customFormat="1" x14ac:dyDescent="0.2">
      <c r="A239" s="7"/>
      <c r="B239" s="8"/>
      <c r="C239" s="8"/>
      <c r="D239" s="8"/>
      <c r="E239" s="22"/>
    </row>
    <row r="240" spans="1:5" s="10" customFormat="1" x14ac:dyDescent="0.2">
      <c r="A240" s="7" t="s">
        <v>95</v>
      </c>
      <c r="B240" s="8" t="s">
        <v>1</v>
      </c>
      <c r="C240" s="8" t="s">
        <v>0</v>
      </c>
      <c r="D240" s="8" t="s">
        <v>488</v>
      </c>
      <c r="E240" s="22" t="s">
        <v>2</v>
      </c>
    </row>
    <row r="241" spans="1:5" s="10" customFormat="1" x14ac:dyDescent="0.2">
      <c r="A241" s="7"/>
      <c r="B241" s="8"/>
      <c r="C241" s="8"/>
      <c r="D241" s="8"/>
      <c r="E241" s="22"/>
    </row>
    <row r="242" spans="1:5" s="10" customFormat="1" x14ac:dyDescent="0.2">
      <c r="A242" s="7"/>
      <c r="B242" s="8"/>
      <c r="C242" s="8"/>
      <c r="D242" s="8"/>
      <c r="E242" s="22"/>
    </row>
    <row r="243" spans="1:5" s="10" customFormat="1" x14ac:dyDescent="0.2">
      <c r="A243" s="7">
        <v>42647</v>
      </c>
      <c r="B243" s="8" t="s">
        <v>23</v>
      </c>
      <c r="C243" s="8">
        <v>2754</v>
      </c>
      <c r="D243" s="8" t="s">
        <v>61</v>
      </c>
      <c r="E243" s="22">
        <v>2150</v>
      </c>
    </row>
    <row r="244" spans="1:5" s="10" customFormat="1" x14ac:dyDescent="0.2">
      <c r="A244" s="7">
        <v>42648</v>
      </c>
      <c r="B244" s="8" t="s">
        <v>34</v>
      </c>
      <c r="C244" s="8">
        <v>2755</v>
      </c>
      <c r="D244" s="8" t="s">
        <v>62</v>
      </c>
      <c r="E244" s="22">
        <v>28982</v>
      </c>
    </row>
    <row r="245" spans="1:5" s="10" customFormat="1" x14ac:dyDescent="0.2">
      <c r="A245" s="7">
        <v>42649</v>
      </c>
      <c r="B245" s="8" t="s">
        <v>3</v>
      </c>
      <c r="C245" s="8">
        <v>2765</v>
      </c>
      <c r="D245" s="8" t="s">
        <v>62</v>
      </c>
      <c r="E245" s="22">
        <v>10.119999999999999</v>
      </c>
    </row>
    <row r="246" spans="1:5" s="10" customFormat="1" x14ac:dyDescent="0.2">
      <c r="A246" s="7">
        <v>42649</v>
      </c>
      <c r="B246" s="8" t="s">
        <v>32</v>
      </c>
      <c r="C246" s="8">
        <v>2758</v>
      </c>
      <c r="D246" s="8" t="s">
        <v>62</v>
      </c>
      <c r="E246" s="22">
        <v>32891.25</v>
      </c>
    </row>
    <row r="247" spans="1:5" s="10" customFormat="1" x14ac:dyDescent="0.2">
      <c r="A247" s="7">
        <v>42649</v>
      </c>
      <c r="B247" s="8" t="s">
        <v>19</v>
      </c>
      <c r="C247" s="8">
        <v>2759</v>
      </c>
      <c r="D247" s="8" t="s">
        <v>64</v>
      </c>
      <c r="E247" s="22">
        <v>195.3</v>
      </c>
    </row>
    <row r="248" spans="1:5" s="10" customFormat="1" x14ac:dyDescent="0.2">
      <c r="A248" s="7">
        <v>42649</v>
      </c>
      <c r="B248" s="8" t="s">
        <v>15</v>
      </c>
      <c r="C248" s="8">
        <v>2760</v>
      </c>
      <c r="D248" s="8" t="s">
        <v>65</v>
      </c>
      <c r="E248" s="22">
        <v>1038.56</v>
      </c>
    </row>
    <row r="249" spans="1:5" s="10" customFormat="1" x14ac:dyDescent="0.2">
      <c r="A249" s="7">
        <v>42649</v>
      </c>
      <c r="B249" s="8" t="s">
        <v>31</v>
      </c>
      <c r="C249" s="8">
        <v>2763</v>
      </c>
      <c r="D249" s="8" t="s">
        <v>62</v>
      </c>
      <c r="E249" s="22">
        <v>8378.9500000000007</v>
      </c>
    </row>
    <row r="250" spans="1:5" s="10" customFormat="1" x14ac:dyDescent="0.2">
      <c r="A250" s="7">
        <v>42649</v>
      </c>
      <c r="B250" s="8" t="s">
        <v>31</v>
      </c>
      <c r="C250" s="8">
        <v>2764</v>
      </c>
      <c r="D250" s="8" t="s">
        <v>62</v>
      </c>
      <c r="E250" s="22">
        <v>2754.9</v>
      </c>
    </row>
    <row r="251" spans="1:5" s="10" customFormat="1" x14ac:dyDescent="0.2">
      <c r="A251" s="7">
        <v>42649</v>
      </c>
      <c r="B251" s="8" t="s">
        <v>5</v>
      </c>
      <c r="C251" s="8">
        <v>2756</v>
      </c>
      <c r="D251" s="8" t="s">
        <v>76</v>
      </c>
      <c r="E251" s="22">
        <v>486582</v>
      </c>
    </row>
    <row r="252" spans="1:5" s="10" customFormat="1" x14ac:dyDescent="0.2">
      <c r="A252" s="7">
        <v>42649</v>
      </c>
      <c r="B252" s="8" t="s">
        <v>5</v>
      </c>
      <c r="C252" s="8">
        <v>2762</v>
      </c>
      <c r="D252" s="8" t="s">
        <v>62</v>
      </c>
      <c r="E252" s="22">
        <v>262</v>
      </c>
    </row>
    <row r="253" spans="1:5" s="10" customFormat="1" x14ac:dyDescent="0.2">
      <c r="A253" s="7">
        <v>42649</v>
      </c>
      <c r="B253" s="8" t="s">
        <v>29</v>
      </c>
      <c r="C253" s="8">
        <v>2757</v>
      </c>
      <c r="D253" s="8" t="s">
        <v>63</v>
      </c>
      <c r="E253" s="22">
        <v>96.25</v>
      </c>
    </row>
    <row r="254" spans="1:5" s="10" customFormat="1" x14ac:dyDescent="0.2">
      <c r="A254" s="7">
        <v>42649</v>
      </c>
      <c r="B254" s="8" t="s">
        <v>20</v>
      </c>
      <c r="C254" s="8">
        <v>2761</v>
      </c>
      <c r="D254" s="8" t="s">
        <v>66</v>
      </c>
      <c r="E254" s="22">
        <v>24.56</v>
      </c>
    </row>
    <row r="255" spans="1:5" s="10" customFormat="1" x14ac:dyDescent="0.2">
      <c r="A255" s="7">
        <v>42654</v>
      </c>
      <c r="B255" s="8" t="s">
        <v>5</v>
      </c>
      <c r="C255" s="8">
        <v>2766</v>
      </c>
      <c r="D255" s="8" t="s">
        <v>62</v>
      </c>
      <c r="E255" s="22">
        <v>51763.79</v>
      </c>
    </row>
    <row r="256" spans="1:5" s="10" customFormat="1" x14ac:dyDescent="0.2">
      <c r="A256" s="7">
        <v>42654</v>
      </c>
      <c r="B256" s="8" t="s">
        <v>4</v>
      </c>
      <c r="C256" s="8">
        <v>2668964</v>
      </c>
      <c r="D256" s="8" t="s">
        <v>77</v>
      </c>
      <c r="E256" s="22">
        <v>-252.01</v>
      </c>
    </row>
    <row r="257" spans="1:5" s="10" customFormat="1" x14ac:dyDescent="0.2">
      <c r="A257" s="7">
        <v>42655</v>
      </c>
      <c r="B257" s="8" t="s">
        <v>22</v>
      </c>
      <c r="C257" s="8">
        <v>929035</v>
      </c>
      <c r="D257" s="8" t="s">
        <v>79</v>
      </c>
      <c r="E257" s="22">
        <v>51.44</v>
      </c>
    </row>
    <row r="258" spans="1:5" s="10" customFormat="1" x14ac:dyDescent="0.2">
      <c r="A258" s="7">
        <v>42655</v>
      </c>
      <c r="B258" s="8" t="s">
        <v>22</v>
      </c>
      <c r="C258" s="8">
        <v>929037</v>
      </c>
      <c r="D258" s="8" t="s">
        <v>80</v>
      </c>
      <c r="E258" s="22">
        <v>12.4</v>
      </c>
    </row>
    <row r="259" spans="1:5" s="10" customFormat="1" x14ac:dyDescent="0.2">
      <c r="A259" s="7">
        <v>42655</v>
      </c>
      <c r="B259" s="8" t="s">
        <v>22</v>
      </c>
      <c r="C259" s="8">
        <v>929038</v>
      </c>
      <c r="D259" s="8" t="s">
        <v>80</v>
      </c>
      <c r="E259" s="22">
        <v>190.43</v>
      </c>
    </row>
    <row r="260" spans="1:5" s="10" customFormat="1" x14ac:dyDescent="0.2">
      <c r="A260" s="7">
        <v>42656</v>
      </c>
      <c r="B260" s="8" t="s">
        <v>30</v>
      </c>
      <c r="C260" s="8">
        <v>2778</v>
      </c>
      <c r="D260" s="8" t="s">
        <v>62</v>
      </c>
      <c r="E260" s="22">
        <v>399</v>
      </c>
    </row>
    <row r="261" spans="1:5" s="10" customFormat="1" x14ac:dyDescent="0.2">
      <c r="A261" s="7">
        <v>42656</v>
      </c>
      <c r="B261" s="8" t="s">
        <v>16</v>
      </c>
      <c r="C261" s="8">
        <v>2773</v>
      </c>
      <c r="D261" s="8" t="s">
        <v>80</v>
      </c>
      <c r="E261" s="22">
        <v>1387.1</v>
      </c>
    </row>
    <row r="262" spans="1:5" s="10" customFormat="1" x14ac:dyDescent="0.2">
      <c r="A262" s="7">
        <v>42656</v>
      </c>
      <c r="B262" s="8" t="s">
        <v>16</v>
      </c>
      <c r="C262" s="8">
        <v>2773</v>
      </c>
      <c r="D262" s="8" t="s">
        <v>94</v>
      </c>
      <c r="E262" s="22">
        <v>277.94</v>
      </c>
    </row>
    <row r="263" spans="1:5" s="10" customFormat="1" x14ac:dyDescent="0.2">
      <c r="A263" s="7">
        <v>42656</v>
      </c>
      <c r="B263" s="8" t="s">
        <v>16</v>
      </c>
      <c r="C263" s="8">
        <v>2773</v>
      </c>
      <c r="D263" s="8" t="s">
        <v>92</v>
      </c>
      <c r="E263" s="22">
        <v>661.09</v>
      </c>
    </row>
    <row r="264" spans="1:5" s="10" customFormat="1" x14ac:dyDescent="0.2">
      <c r="A264" s="7">
        <v>42656</v>
      </c>
      <c r="B264" s="8" t="s">
        <v>16</v>
      </c>
      <c r="C264" s="8">
        <v>2773</v>
      </c>
      <c r="D264" s="8" t="s">
        <v>79</v>
      </c>
      <c r="E264" s="22">
        <v>15.99</v>
      </c>
    </row>
    <row r="265" spans="1:5" s="10" customFormat="1" x14ac:dyDescent="0.2">
      <c r="A265" s="7">
        <v>42656</v>
      </c>
      <c r="B265" s="8" t="s">
        <v>24</v>
      </c>
      <c r="C265" s="8">
        <v>2770</v>
      </c>
      <c r="D265" s="8" t="s">
        <v>69</v>
      </c>
      <c r="E265" s="22">
        <v>1500</v>
      </c>
    </row>
    <row r="266" spans="1:5" s="10" customFormat="1" x14ac:dyDescent="0.2">
      <c r="A266" s="7">
        <v>42656</v>
      </c>
      <c r="B266" s="8" t="s">
        <v>13</v>
      </c>
      <c r="C266" s="8">
        <v>2769</v>
      </c>
      <c r="D266" s="8" t="s">
        <v>68</v>
      </c>
      <c r="E266" s="22">
        <v>3326.11</v>
      </c>
    </row>
    <row r="267" spans="1:5" s="10" customFormat="1" x14ac:dyDescent="0.2">
      <c r="A267" s="7">
        <v>42656</v>
      </c>
      <c r="B267" s="8" t="s">
        <v>12</v>
      </c>
      <c r="C267" s="8">
        <v>2767</v>
      </c>
      <c r="D267" s="8" t="s">
        <v>67</v>
      </c>
      <c r="E267" s="22">
        <v>1800</v>
      </c>
    </row>
    <row r="268" spans="1:5" s="10" customFormat="1" x14ac:dyDescent="0.2">
      <c r="A268" s="7">
        <v>42656</v>
      </c>
      <c r="B268" s="8" t="s">
        <v>12</v>
      </c>
      <c r="C268" s="8">
        <v>2768</v>
      </c>
      <c r="D268" s="8" t="s">
        <v>67</v>
      </c>
      <c r="E268" s="22">
        <v>585</v>
      </c>
    </row>
    <row r="269" spans="1:5" s="10" customFormat="1" x14ac:dyDescent="0.2">
      <c r="A269" s="7">
        <v>42656</v>
      </c>
      <c r="B269" s="8" t="s">
        <v>14</v>
      </c>
      <c r="C269" s="8">
        <v>2771</v>
      </c>
      <c r="D269" s="8" t="s">
        <v>66</v>
      </c>
      <c r="E269" s="22">
        <v>532.04</v>
      </c>
    </row>
    <row r="270" spans="1:5" s="10" customFormat="1" x14ac:dyDescent="0.2">
      <c r="A270" s="7">
        <v>42656</v>
      </c>
      <c r="B270" s="8" t="s">
        <v>14</v>
      </c>
      <c r="C270" s="8">
        <v>2772</v>
      </c>
      <c r="D270" s="8" t="s">
        <v>66</v>
      </c>
      <c r="E270" s="22">
        <v>533.41999999999996</v>
      </c>
    </row>
    <row r="271" spans="1:5" s="10" customFormat="1" x14ac:dyDescent="0.2">
      <c r="A271" s="7">
        <v>42656</v>
      </c>
      <c r="B271" s="8" t="s">
        <v>27</v>
      </c>
      <c r="C271" s="8">
        <v>2780</v>
      </c>
      <c r="D271" s="8" t="s">
        <v>72</v>
      </c>
      <c r="E271" s="22">
        <v>825</v>
      </c>
    </row>
    <row r="272" spans="1:5" s="10" customFormat="1" x14ac:dyDescent="0.2">
      <c r="A272" s="7">
        <v>42656</v>
      </c>
      <c r="B272" s="8" t="s">
        <v>7</v>
      </c>
      <c r="C272" s="8">
        <v>2779</v>
      </c>
      <c r="D272" s="8" t="s">
        <v>71</v>
      </c>
      <c r="E272" s="22">
        <v>70.849999999999994</v>
      </c>
    </row>
    <row r="273" spans="1:5" s="10" customFormat="1" x14ac:dyDescent="0.2">
      <c r="A273" s="7">
        <v>42656</v>
      </c>
      <c r="B273" s="8" t="s">
        <v>18</v>
      </c>
      <c r="C273" s="8">
        <v>2774</v>
      </c>
      <c r="D273" s="8" t="s">
        <v>71</v>
      </c>
      <c r="E273" s="22">
        <v>79.84</v>
      </c>
    </row>
    <row r="274" spans="1:5" s="10" customFormat="1" x14ac:dyDescent="0.2">
      <c r="A274" s="7">
        <v>42656</v>
      </c>
      <c r="B274" s="8" t="s">
        <v>17</v>
      </c>
      <c r="C274" s="8">
        <v>2775</v>
      </c>
      <c r="D274" s="8" t="s">
        <v>67</v>
      </c>
      <c r="E274" s="22">
        <v>1295</v>
      </c>
    </row>
    <row r="275" spans="1:5" s="10" customFormat="1" x14ac:dyDescent="0.2">
      <c r="A275" s="7">
        <v>42656</v>
      </c>
      <c r="B275" s="8" t="s">
        <v>20</v>
      </c>
      <c r="C275" s="8">
        <v>2777</v>
      </c>
      <c r="D275" s="8" t="s">
        <v>66</v>
      </c>
      <c r="E275" s="22">
        <v>24.43</v>
      </c>
    </row>
    <row r="276" spans="1:5" s="10" customFormat="1" x14ac:dyDescent="0.2">
      <c r="A276" s="7">
        <v>42664</v>
      </c>
      <c r="B276" s="8" t="s">
        <v>26</v>
      </c>
      <c r="C276" s="8">
        <v>2785</v>
      </c>
      <c r="D276" s="8" t="s">
        <v>75</v>
      </c>
      <c r="E276" s="22">
        <v>84</v>
      </c>
    </row>
    <row r="277" spans="1:5" s="10" customFormat="1" x14ac:dyDescent="0.2">
      <c r="A277" s="7">
        <v>42664</v>
      </c>
      <c r="B277" s="8" t="s">
        <v>21</v>
      </c>
      <c r="C277" s="8">
        <v>2784</v>
      </c>
      <c r="D277" s="8" t="s">
        <v>69</v>
      </c>
      <c r="E277" s="22">
        <v>691</v>
      </c>
    </row>
    <row r="278" spans="1:5" s="10" customFormat="1" x14ac:dyDescent="0.2">
      <c r="A278" s="7">
        <v>42664</v>
      </c>
      <c r="B278" s="8" t="s">
        <v>10</v>
      </c>
      <c r="C278" s="8">
        <v>2787</v>
      </c>
      <c r="D278" s="8" t="s">
        <v>71</v>
      </c>
      <c r="E278" s="22">
        <v>469.84</v>
      </c>
    </row>
    <row r="279" spans="1:5" s="10" customFormat="1" x14ac:dyDescent="0.2">
      <c r="A279" s="7">
        <v>42664</v>
      </c>
      <c r="B279" s="8" t="s">
        <v>10</v>
      </c>
      <c r="C279" s="8">
        <v>2788</v>
      </c>
      <c r="D279" s="8" t="s">
        <v>71</v>
      </c>
      <c r="E279" s="22">
        <v>406.87</v>
      </c>
    </row>
    <row r="280" spans="1:5" s="10" customFormat="1" x14ac:dyDescent="0.2">
      <c r="A280" s="7">
        <v>42664</v>
      </c>
      <c r="B280" s="8" t="s">
        <v>13</v>
      </c>
      <c r="C280" s="8">
        <v>2790</v>
      </c>
      <c r="D280" s="8" t="s">
        <v>68</v>
      </c>
      <c r="E280" s="22">
        <v>3076.3</v>
      </c>
    </row>
    <row r="281" spans="1:5" s="10" customFormat="1" x14ac:dyDescent="0.2">
      <c r="A281" s="7">
        <v>42664</v>
      </c>
      <c r="B281" s="8" t="s">
        <v>33</v>
      </c>
      <c r="C281" s="8">
        <v>2789</v>
      </c>
      <c r="D281" s="8" t="s">
        <v>63</v>
      </c>
      <c r="E281" s="22">
        <v>492</v>
      </c>
    </row>
    <row r="282" spans="1:5" s="10" customFormat="1" x14ac:dyDescent="0.2">
      <c r="A282" s="7">
        <v>42664</v>
      </c>
      <c r="B282" s="8" t="s">
        <v>9</v>
      </c>
      <c r="C282" s="8">
        <v>2783</v>
      </c>
      <c r="D282" s="8" t="s">
        <v>74</v>
      </c>
      <c r="E282" s="22">
        <v>74.94</v>
      </c>
    </row>
    <row r="283" spans="1:5" s="10" customFormat="1" x14ac:dyDescent="0.2">
      <c r="A283" s="7">
        <v>42664</v>
      </c>
      <c r="B283" s="8" t="s">
        <v>6</v>
      </c>
      <c r="C283" s="8">
        <v>2786</v>
      </c>
      <c r="D283" s="8" t="s">
        <v>64</v>
      </c>
      <c r="E283" s="22">
        <v>1379.45</v>
      </c>
    </row>
    <row r="284" spans="1:5" s="10" customFormat="1" x14ac:dyDescent="0.2">
      <c r="A284" s="7">
        <v>42670</v>
      </c>
      <c r="B284" s="8" t="s">
        <v>8</v>
      </c>
      <c r="C284" s="8">
        <v>2799</v>
      </c>
      <c r="D284" s="8" t="s">
        <v>77</v>
      </c>
      <c r="E284" s="22">
        <v>1031.57</v>
      </c>
    </row>
    <row r="285" spans="1:5" s="10" customFormat="1" x14ac:dyDescent="0.2">
      <c r="A285" s="7">
        <v>42670</v>
      </c>
      <c r="B285" s="8" t="s">
        <v>28</v>
      </c>
      <c r="C285" s="8">
        <v>2796</v>
      </c>
      <c r="D285" s="8" t="s">
        <v>71</v>
      </c>
      <c r="E285" s="22">
        <v>6471.83</v>
      </c>
    </row>
    <row r="286" spans="1:5" s="10" customFormat="1" x14ac:dyDescent="0.2">
      <c r="A286" s="7">
        <v>42670</v>
      </c>
      <c r="B286" s="8" t="s">
        <v>4</v>
      </c>
      <c r="C286" s="8">
        <v>2781</v>
      </c>
      <c r="D286" s="8" t="s">
        <v>73</v>
      </c>
      <c r="E286" s="22">
        <v>48.57</v>
      </c>
    </row>
    <row r="287" spans="1:5" s="10" customFormat="1" x14ac:dyDescent="0.2">
      <c r="A287" s="7">
        <v>42670</v>
      </c>
      <c r="B287" s="8" t="s">
        <v>25</v>
      </c>
      <c r="C287" s="8">
        <v>2794</v>
      </c>
      <c r="D287" s="8" t="s">
        <v>78</v>
      </c>
      <c r="E287" s="22">
        <v>98</v>
      </c>
    </row>
    <row r="288" spans="1:5" s="10" customFormat="1" x14ac:dyDescent="0.2">
      <c r="A288" s="7">
        <v>42670</v>
      </c>
      <c r="B288" s="8" t="s">
        <v>25</v>
      </c>
      <c r="C288" s="8">
        <v>2795</v>
      </c>
      <c r="D288" s="8" t="s">
        <v>78</v>
      </c>
      <c r="E288" s="22">
        <v>98</v>
      </c>
    </row>
    <row r="289" spans="1:5" s="10" customFormat="1" x14ac:dyDescent="0.2">
      <c r="A289" s="7">
        <v>42670</v>
      </c>
      <c r="B289" s="8" t="s">
        <v>25</v>
      </c>
      <c r="C289" s="8">
        <v>2797</v>
      </c>
      <c r="D289" s="8" t="s">
        <v>78</v>
      </c>
      <c r="E289" s="22">
        <v>68</v>
      </c>
    </row>
    <row r="290" spans="1:5" s="10" customFormat="1" x14ac:dyDescent="0.2">
      <c r="A290" s="7">
        <v>42671</v>
      </c>
      <c r="B290" s="8" t="s">
        <v>8</v>
      </c>
      <c r="C290" s="8">
        <v>2793</v>
      </c>
      <c r="D290" s="8" t="s">
        <v>77</v>
      </c>
      <c r="E290" s="22">
        <v>52507.64</v>
      </c>
    </row>
    <row r="291" spans="1:5" s="10" customFormat="1" x14ac:dyDescent="0.2">
      <c r="A291" s="7">
        <v>42671</v>
      </c>
      <c r="B291" s="8" t="s">
        <v>11</v>
      </c>
      <c r="C291" s="8">
        <v>2791</v>
      </c>
      <c r="D291" s="8" t="s">
        <v>77</v>
      </c>
      <c r="E291" s="22">
        <v>31453.14</v>
      </c>
    </row>
    <row r="292" spans="1:5" s="10" customFormat="1" x14ac:dyDescent="0.2">
      <c r="A292" s="7">
        <v>42671</v>
      </c>
      <c r="B292" s="8" t="s">
        <v>11</v>
      </c>
      <c r="C292" s="8">
        <v>2792</v>
      </c>
      <c r="D292" s="8" t="s">
        <v>77</v>
      </c>
      <c r="E292" s="22">
        <v>1194</v>
      </c>
    </row>
    <row r="293" spans="1:5" s="10" customFormat="1" x14ac:dyDescent="0.2">
      <c r="A293" s="7">
        <v>42676</v>
      </c>
      <c r="B293" s="8" t="s">
        <v>40</v>
      </c>
      <c r="C293" s="8">
        <v>2776</v>
      </c>
      <c r="D293" s="8" t="s">
        <v>67</v>
      </c>
      <c r="E293" s="22">
        <v>1375</v>
      </c>
    </row>
    <row r="294" spans="1:5" s="10" customFormat="1" x14ac:dyDescent="0.2">
      <c r="A294" s="7">
        <v>42677</v>
      </c>
      <c r="B294" s="8" t="s">
        <v>19</v>
      </c>
      <c r="C294" s="8">
        <v>2809</v>
      </c>
      <c r="D294" s="8" t="s">
        <v>64</v>
      </c>
      <c r="E294" s="22">
        <v>186</v>
      </c>
    </row>
    <row r="295" spans="1:5" s="10" customFormat="1" x14ac:dyDescent="0.2">
      <c r="A295" s="7">
        <v>42677</v>
      </c>
      <c r="B295" s="8" t="s">
        <v>15</v>
      </c>
      <c r="C295" s="8">
        <v>2803</v>
      </c>
      <c r="D295" s="8" t="s">
        <v>65</v>
      </c>
      <c r="E295" s="22">
        <v>1050.1099999999999</v>
      </c>
    </row>
    <row r="296" spans="1:5" s="10" customFormat="1" x14ac:dyDescent="0.2">
      <c r="A296" s="7">
        <v>42677</v>
      </c>
      <c r="B296" s="8" t="s">
        <v>36</v>
      </c>
      <c r="C296" s="8">
        <v>2800</v>
      </c>
      <c r="D296" s="8" t="s">
        <v>71</v>
      </c>
      <c r="E296" s="22">
        <v>2520</v>
      </c>
    </row>
    <row r="297" spans="1:5" s="10" customFormat="1" x14ac:dyDescent="0.2">
      <c r="A297" s="7">
        <v>42677</v>
      </c>
      <c r="B297" s="8" t="s">
        <v>28</v>
      </c>
      <c r="C297" s="8">
        <v>2802</v>
      </c>
      <c r="D297" s="8" t="s">
        <v>71</v>
      </c>
      <c r="E297" s="22">
        <v>189.41</v>
      </c>
    </row>
    <row r="298" spans="1:5" s="10" customFormat="1" x14ac:dyDescent="0.2">
      <c r="A298" s="7">
        <v>42677</v>
      </c>
      <c r="B298" s="8" t="s">
        <v>37</v>
      </c>
      <c r="C298" s="8">
        <v>2801</v>
      </c>
      <c r="D298" s="8" t="s">
        <v>81</v>
      </c>
      <c r="E298" s="22">
        <v>1005.8</v>
      </c>
    </row>
    <row r="299" spans="1:5" s="10" customFormat="1" x14ac:dyDescent="0.2">
      <c r="A299" s="7">
        <v>42677</v>
      </c>
      <c r="B299" s="8" t="s">
        <v>20</v>
      </c>
      <c r="C299" s="8">
        <v>2804</v>
      </c>
      <c r="D299" s="8" t="s">
        <v>66</v>
      </c>
      <c r="E299" s="22">
        <v>24.49</v>
      </c>
    </row>
    <row r="300" spans="1:5" s="10" customFormat="1" x14ac:dyDescent="0.2">
      <c r="A300" s="7">
        <v>42677</v>
      </c>
      <c r="B300" s="8" t="s">
        <v>39</v>
      </c>
      <c r="C300" s="8">
        <v>2805</v>
      </c>
      <c r="D300" s="8" t="s">
        <v>82</v>
      </c>
      <c r="E300" s="22">
        <v>2223.25</v>
      </c>
    </row>
    <row r="301" spans="1:5" s="10" customFormat="1" x14ac:dyDescent="0.2">
      <c r="A301" s="7">
        <v>42677</v>
      </c>
      <c r="B301" s="8" t="s">
        <v>39</v>
      </c>
      <c r="C301" s="8">
        <v>2806</v>
      </c>
      <c r="D301" s="8" t="s">
        <v>82</v>
      </c>
      <c r="E301" s="22">
        <v>2223.25</v>
      </c>
    </row>
    <row r="302" spans="1:5" s="10" customFormat="1" x14ac:dyDescent="0.2">
      <c r="A302" s="7">
        <v>42677</v>
      </c>
      <c r="B302" s="8" t="s">
        <v>39</v>
      </c>
      <c r="C302" s="8">
        <v>2807</v>
      </c>
      <c r="D302" s="8" t="s">
        <v>82</v>
      </c>
      <c r="E302" s="22">
        <v>3479</v>
      </c>
    </row>
    <row r="303" spans="1:5" s="10" customFormat="1" x14ac:dyDescent="0.2">
      <c r="A303" s="7">
        <v>42677</v>
      </c>
      <c r="B303" s="8" t="s">
        <v>39</v>
      </c>
      <c r="C303" s="8">
        <v>2808</v>
      </c>
      <c r="D303" s="8" t="s">
        <v>82</v>
      </c>
      <c r="E303" s="22">
        <v>189</v>
      </c>
    </row>
    <row r="304" spans="1:5" s="10" customFormat="1" x14ac:dyDescent="0.2">
      <c r="A304" s="7">
        <v>42678</v>
      </c>
      <c r="B304" s="8" t="s">
        <v>23</v>
      </c>
      <c r="C304" s="8">
        <v>2810</v>
      </c>
      <c r="D304" s="8" t="s">
        <v>61</v>
      </c>
      <c r="E304" s="22">
        <v>2150</v>
      </c>
    </row>
    <row r="305" spans="1:5" s="10" customFormat="1" x14ac:dyDescent="0.2">
      <c r="A305" s="7">
        <v>42688</v>
      </c>
      <c r="B305" s="8" t="s">
        <v>3</v>
      </c>
      <c r="C305" s="8">
        <v>2812</v>
      </c>
      <c r="D305" s="8" t="s">
        <v>80</v>
      </c>
      <c r="E305" s="22">
        <v>24.69</v>
      </c>
    </row>
    <row r="306" spans="1:5" s="10" customFormat="1" x14ac:dyDescent="0.2">
      <c r="A306" s="7">
        <v>42688</v>
      </c>
      <c r="B306" s="8" t="s">
        <v>16</v>
      </c>
      <c r="C306" s="8">
        <v>2817</v>
      </c>
      <c r="D306" s="8" t="s">
        <v>80</v>
      </c>
      <c r="E306" s="22">
        <v>1285.21</v>
      </c>
    </row>
    <row r="307" spans="1:5" s="10" customFormat="1" x14ac:dyDescent="0.2">
      <c r="A307" s="7">
        <v>42688</v>
      </c>
      <c r="B307" s="8" t="s">
        <v>16</v>
      </c>
      <c r="C307" s="8">
        <v>2817</v>
      </c>
      <c r="D307" s="8" t="s">
        <v>81</v>
      </c>
      <c r="E307" s="22">
        <v>474.98</v>
      </c>
    </row>
    <row r="308" spans="1:5" s="10" customFormat="1" x14ac:dyDescent="0.2">
      <c r="A308" s="7">
        <v>42688</v>
      </c>
      <c r="B308" s="8" t="s">
        <v>16</v>
      </c>
      <c r="C308" s="8">
        <v>2817</v>
      </c>
      <c r="D308" s="8" t="s">
        <v>92</v>
      </c>
      <c r="E308" s="22">
        <v>1241.3499999999999</v>
      </c>
    </row>
    <row r="309" spans="1:5" s="10" customFormat="1" x14ac:dyDescent="0.2">
      <c r="A309" s="7">
        <v>42688</v>
      </c>
      <c r="B309" s="8" t="s">
        <v>16</v>
      </c>
      <c r="C309" s="8">
        <v>2817</v>
      </c>
      <c r="D309" s="8" t="s">
        <v>78</v>
      </c>
      <c r="E309" s="22">
        <v>436.72</v>
      </c>
    </row>
    <row r="310" spans="1:5" s="10" customFormat="1" x14ac:dyDescent="0.2">
      <c r="A310" s="7">
        <v>42688</v>
      </c>
      <c r="B310" s="8" t="s">
        <v>16</v>
      </c>
      <c r="C310" s="8">
        <v>2817</v>
      </c>
      <c r="D310" s="8" t="s">
        <v>79</v>
      </c>
      <c r="E310" s="22">
        <v>6.44</v>
      </c>
    </row>
    <row r="311" spans="1:5" s="10" customFormat="1" x14ac:dyDescent="0.2">
      <c r="A311" s="7">
        <v>42688</v>
      </c>
      <c r="B311" s="8" t="s">
        <v>16</v>
      </c>
      <c r="C311" s="8">
        <v>2817</v>
      </c>
      <c r="D311" s="8" t="s">
        <v>63</v>
      </c>
      <c r="E311" s="22">
        <v>144.1</v>
      </c>
    </row>
    <row r="312" spans="1:5" s="10" customFormat="1" x14ac:dyDescent="0.2">
      <c r="A312" s="7">
        <v>42688</v>
      </c>
      <c r="B312" s="8" t="s">
        <v>36</v>
      </c>
      <c r="C312" s="8">
        <v>2815</v>
      </c>
      <c r="D312" s="8" t="s">
        <v>71</v>
      </c>
      <c r="E312" s="22">
        <v>14898.48</v>
      </c>
    </row>
    <row r="313" spans="1:5" s="10" customFormat="1" x14ac:dyDescent="0.2">
      <c r="A313" s="7">
        <v>42688</v>
      </c>
      <c r="B313" s="8" t="s">
        <v>5</v>
      </c>
      <c r="C313" s="8">
        <v>2811</v>
      </c>
      <c r="D313" s="8" t="s">
        <v>71</v>
      </c>
      <c r="E313" s="22">
        <v>262</v>
      </c>
    </row>
    <row r="314" spans="1:5" s="10" customFormat="1" x14ac:dyDescent="0.2">
      <c r="A314" s="7">
        <v>42688</v>
      </c>
      <c r="B314" s="8" t="s">
        <v>5</v>
      </c>
      <c r="C314" s="8">
        <v>2819</v>
      </c>
      <c r="D314" s="8" t="s">
        <v>62</v>
      </c>
      <c r="E314" s="22">
        <v>46586.2</v>
      </c>
    </row>
    <row r="315" spans="1:5" s="10" customFormat="1" x14ac:dyDescent="0.2">
      <c r="A315" s="7">
        <v>42688</v>
      </c>
      <c r="B315" s="8" t="s">
        <v>28</v>
      </c>
      <c r="C315" s="8">
        <v>2822</v>
      </c>
      <c r="D315" s="8" t="s">
        <v>71</v>
      </c>
      <c r="E315" s="22">
        <v>753</v>
      </c>
    </row>
    <row r="316" spans="1:5" s="10" customFormat="1" x14ac:dyDescent="0.2">
      <c r="A316" s="7">
        <v>42688</v>
      </c>
      <c r="B316" s="8" t="s">
        <v>13</v>
      </c>
      <c r="C316" s="8">
        <v>2813</v>
      </c>
      <c r="D316" s="8" t="s">
        <v>68</v>
      </c>
      <c r="E316" s="22">
        <v>2799.83</v>
      </c>
    </row>
    <row r="317" spans="1:5" s="10" customFormat="1" x14ac:dyDescent="0.2">
      <c r="A317" s="7">
        <v>42688</v>
      </c>
      <c r="B317" s="8" t="s">
        <v>41</v>
      </c>
      <c r="C317" s="8">
        <v>2825</v>
      </c>
      <c r="D317" s="8" t="s">
        <v>62</v>
      </c>
      <c r="E317" s="22">
        <v>119.8</v>
      </c>
    </row>
    <row r="318" spans="1:5" s="10" customFormat="1" x14ac:dyDescent="0.2">
      <c r="A318" s="7">
        <v>42688</v>
      </c>
      <c r="B318" s="8" t="s">
        <v>14</v>
      </c>
      <c r="C318" s="8">
        <v>2820</v>
      </c>
      <c r="D318" s="8" t="s">
        <v>66</v>
      </c>
      <c r="E318" s="22">
        <v>532.26</v>
      </c>
    </row>
    <row r="319" spans="1:5" s="10" customFormat="1" x14ac:dyDescent="0.2">
      <c r="A319" s="7">
        <v>42688</v>
      </c>
      <c r="B319" s="8" t="s">
        <v>14</v>
      </c>
      <c r="C319" s="8">
        <v>2821</v>
      </c>
      <c r="D319" s="8" t="s">
        <v>66</v>
      </c>
      <c r="E319" s="22">
        <v>529.82000000000005</v>
      </c>
    </row>
    <row r="320" spans="1:5" s="10" customFormat="1" x14ac:dyDescent="0.2">
      <c r="A320" s="7">
        <v>42688</v>
      </c>
      <c r="B320" s="8" t="s">
        <v>27</v>
      </c>
      <c r="C320" s="8">
        <v>2814</v>
      </c>
      <c r="D320" s="8" t="s">
        <v>72</v>
      </c>
      <c r="E320" s="22">
        <v>825</v>
      </c>
    </row>
    <row r="321" spans="1:5" s="10" customFormat="1" x14ac:dyDescent="0.2">
      <c r="A321" s="7">
        <v>42688</v>
      </c>
      <c r="B321" s="8" t="s">
        <v>7</v>
      </c>
      <c r="C321" s="8">
        <v>2824</v>
      </c>
      <c r="D321" s="8" t="s">
        <v>71</v>
      </c>
      <c r="E321" s="22">
        <v>82.66</v>
      </c>
    </row>
    <row r="322" spans="1:5" s="10" customFormat="1" x14ac:dyDescent="0.2">
      <c r="A322" s="7">
        <v>42688</v>
      </c>
      <c r="B322" s="8" t="s">
        <v>18</v>
      </c>
      <c r="C322" s="8">
        <v>2823</v>
      </c>
      <c r="D322" s="8" t="s">
        <v>71</v>
      </c>
      <c r="E322" s="22">
        <v>228.84</v>
      </c>
    </row>
    <row r="323" spans="1:5" s="10" customFormat="1" x14ac:dyDescent="0.2">
      <c r="A323" s="7">
        <v>42688</v>
      </c>
      <c r="B323" s="8" t="s">
        <v>17</v>
      </c>
      <c r="C323" s="8">
        <v>2818</v>
      </c>
      <c r="D323" s="8" t="s">
        <v>67</v>
      </c>
      <c r="E323" s="22">
        <v>1295</v>
      </c>
    </row>
    <row r="324" spans="1:5" s="10" customFormat="1" x14ac:dyDescent="0.2">
      <c r="A324" s="7">
        <v>42688</v>
      </c>
      <c r="B324" s="8" t="s">
        <v>6</v>
      </c>
      <c r="C324" s="8">
        <v>2816</v>
      </c>
      <c r="D324" s="8" t="s">
        <v>64</v>
      </c>
      <c r="E324" s="22">
        <v>1746.26</v>
      </c>
    </row>
    <row r="325" spans="1:5" s="10" customFormat="1" x14ac:dyDescent="0.2">
      <c r="A325" s="7">
        <v>42689</v>
      </c>
      <c r="B325" s="8" t="s">
        <v>22</v>
      </c>
      <c r="C325" s="8">
        <v>929065</v>
      </c>
      <c r="D325" s="8" t="s">
        <v>80</v>
      </c>
      <c r="E325" s="22">
        <v>306.92</v>
      </c>
    </row>
    <row r="326" spans="1:5" s="10" customFormat="1" x14ac:dyDescent="0.2">
      <c r="A326" s="7">
        <v>42689</v>
      </c>
      <c r="B326" s="8" t="s">
        <v>22</v>
      </c>
      <c r="C326" s="8">
        <v>929066</v>
      </c>
      <c r="D326" s="8" t="s">
        <v>79</v>
      </c>
      <c r="E326" s="22">
        <v>416.9</v>
      </c>
    </row>
    <row r="327" spans="1:5" s="10" customFormat="1" x14ac:dyDescent="0.2">
      <c r="A327" s="7">
        <v>42695</v>
      </c>
      <c r="B327" s="8" t="s">
        <v>35</v>
      </c>
      <c r="C327" s="8">
        <v>2840</v>
      </c>
      <c r="D327" s="8" t="s">
        <v>84</v>
      </c>
      <c r="E327" s="22">
        <v>416.3</v>
      </c>
    </row>
    <row r="328" spans="1:5" s="10" customFormat="1" x14ac:dyDescent="0.2">
      <c r="A328" s="7">
        <v>42695</v>
      </c>
      <c r="B328" s="8" t="s">
        <v>26</v>
      </c>
      <c r="C328" s="8">
        <v>2835</v>
      </c>
      <c r="D328" s="8" t="s">
        <v>75</v>
      </c>
      <c r="E328" s="22">
        <v>42</v>
      </c>
    </row>
    <row r="329" spans="1:5" s="10" customFormat="1" x14ac:dyDescent="0.2">
      <c r="A329" s="7">
        <v>42695</v>
      </c>
      <c r="B329" s="8" t="s">
        <v>26</v>
      </c>
      <c r="C329" s="8">
        <v>2836</v>
      </c>
      <c r="D329" s="8" t="s">
        <v>75</v>
      </c>
      <c r="E329" s="22">
        <v>21</v>
      </c>
    </row>
    <row r="330" spans="1:5" s="10" customFormat="1" x14ac:dyDescent="0.2">
      <c r="A330" s="7">
        <v>42695</v>
      </c>
      <c r="B330" s="8" t="s">
        <v>36</v>
      </c>
      <c r="C330" s="8">
        <v>2830</v>
      </c>
      <c r="D330" s="8" t="s">
        <v>71</v>
      </c>
      <c r="E330" s="22">
        <v>10311</v>
      </c>
    </row>
    <row r="331" spans="1:5" s="10" customFormat="1" x14ac:dyDescent="0.2">
      <c r="A331" s="7">
        <v>42695</v>
      </c>
      <c r="B331" s="8" t="s">
        <v>5</v>
      </c>
      <c r="C331" s="8">
        <v>2829</v>
      </c>
      <c r="D331" s="8" t="s">
        <v>62</v>
      </c>
      <c r="E331" s="22">
        <v>11023.93</v>
      </c>
    </row>
    <row r="332" spans="1:5" s="10" customFormat="1" x14ac:dyDescent="0.2">
      <c r="A332" s="7">
        <v>42695</v>
      </c>
      <c r="B332" s="8" t="s">
        <v>13</v>
      </c>
      <c r="C332" s="8">
        <v>2838</v>
      </c>
      <c r="D332" s="8" t="s">
        <v>68</v>
      </c>
      <c r="E332" s="22">
        <v>2951.94</v>
      </c>
    </row>
    <row r="333" spans="1:5" s="10" customFormat="1" x14ac:dyDescent="0.2">
      <c r="A333" s="7">
        <v>42695</v>
      </c>
      <c r="B333" s="8" t="s">
        <v>42</v>
      </c>
      <c r="C333" s="8">
        <v>2828</v>
      </c>
      <c r="D333" s="8" t="s">
        <v>84</v>
      </c>
      <c r="E333" s="22">
        <v>159</v>
      </c>
    </row>
    <row r="334" spans="1:5" s="10" customFormat="1" x14ac:dyDescent="0.2">
      <c r="A334" s="7">
        <v>42695</v>
      </c>
      <c r="B334" s="8" t="s">
        <v>38</v>
      </c>
      <c r="C334" s="8">
        <v>2837</v>
      </c>
      <c r="D334" s="8" t="s">
        <v>85</v>
      </c>
      <c r="E334" s="22">
        <v>875</v>
      </c>
    </row>
    <row r="335" spans="1:5" s="10" customFormat="1" x14ac:dyDescent="0.2">
      <c r="A335" s="7">
        <v>42695</v>
      </c>
      <c r="B335" s="8" t="s">
        <v>38</v>
      </c>
      <c r="C335" s="8">
        <v>2839</v>
      </c>
      <c r="D335" s="8" t="s">
        <v>85</v>
      </c>
      <c r="E335" s="22">
        <v>520</v>
      </c>
    </row>
    <row r="336" spans="1:5" s="10" customFormat="1" x14ac:dyDescent="0.2">
      <c r="A336" s="7">
        <v>42695</v>
      </c>
      <c r="B336" s="8" t="s">
        <v>9</v>
      </c>
      <c r="C336" s="8">
        <v>2827</v>
      </c>
      <c r="D336" s="8" t="s">
        <v>74</v>
      </c>
      <c r="E336" s="22">
        <v>74.94</v>
      </c>
    </row>
    <row r="337" spans="1:5" s="10" customFormat="1" x14ac:dyDescent="0.2">
      <c r="A337" s="7">
        <v>42695</v>
      </c>
      <c r="B337" s="8" t="s">
        <v>20</v>
      </c>
      <c r="C337" s="8">
        <v>2833</v>
      </c>
      <c r="D337" s="8" t="s">
        <v>66</v>
      </c>
      <c r="E337" s="22">
        <v>24.35</v>
      </c>
    </row>
    <row r="338" spans="1:5" s="10" customFormat="1" x14ac:dyDescent="0.2">
      <c r="A338" s="7">
        <v>42695</v>
      </c>
      <c r="B338" s="8" t="s">
        <v>39</v>
      </c>
      <c r="C338" s="8">
        <v>2831</v>
      </c>
      <c r="D338" s="8" t="s">
        <v>83</v>
      </c>
      <c r="E338" s="22">
        <v>351.19</v>
      </c>
    </row>
    <row r="339" spans="1:5" s="10" customFormat="1" x14ac:dyDescent="0.2">
      <c r="A339" s="7">
        <v>42695</v>
      </c>
      <c r="B339" s="8" t="s">
        <v>39</v>
      </c>
      <c r="C339" s="8">
        <v>2832</v>
      </c>
      <c r="D339" s="8" t="s">
        <v>83</v>
      </c>
      <c r="E339" s="22">
        <v>658</v>
      </c>
    </row>
    <row r="340" spans="1:5" s="10" customFormat="1" x14ac:dyDescent="0.2">
      <c r="A340" s="7">
        <v>42705</v>
      </c>
      <c r="B340" s="8" t="s">
        <v>8</v>
      </c>
      <c r="C340" s="8">
        <v>2848</v>
      </c>
      <c r="D340" s="8" t="s">
        <v>77</v>
      </c>
      <c r="E340" s="22">
        <v>52507.64</v>
      </c>
    </row>
    <row r="341" spans="1:5" s="10" customFormat="1" x14ac:dyDescent="0.2">
      <c r="A341" s="7">
        <v>42705</v>
      </c>
      <c r="B341" s="8" t="s">
        <v>8</v>
      </c>
      <c r="C341" s="8">
        <v>2849</v>
      </c>
      <c r="D341" s="8" t="s">
        <v>77</v>
      </c>
      <c r="E341" s="22">
        <v>830.46</v>
      </c>
    </row>
    <row r="342" spans="1:5" s="10" customFormat="1" x14ac:dyDescent="0.2">
      <c r="A342" s="7">
        <v>42705</v>
      </c>
      <c r="B342" s="8" t="s">
        <v>11</v>
      </c>
      <c r="C342" s="8">
        <v>2846</v>
      </c>
      <c r="D342" s="8" t="s">
        <v>77</v>
      </c>
      <c r="E342" s="22">
        <v>31453.14</v>
      </c>
    </row>
    <row r="343" spans="1:5" s="10" customFormat="1" x14ac:dyDescent="0.2">
      <c r="A343" s="7">
        <v>42705</v>
      </c>
      <c r="B343" s="8" t="s">
        <v>11</v>
      </c>
      <c r="C343" s="8">
        <v>2847</v>
      </c>
      <c r="D343" s="8" t="s">
        <v>77</v>
      </c>
      <c r="E343" s="22">
        <v>1194</v>
      </c>
    </row>
    <row r="344" spans="1:5" s="10" customFormat="1" x14ac:dyDescent="0.2">
      <c r="A344" s="7">
        <v>42705</v>
      </c>
      <c r="B344" s="8" t="s">
        <v>40</v>
      </c>
      <c r="C344" s="8">
        <v>2834</v>
      </c>
      <c r="D344" s="8" t="s">
        <v>67</v>
      </c>
      <c r="E344" s="22">
        <v>1375</v>
      </c>
    </row>
    <row r="345" spans="1:5" s="10" customFormat="1" x14ac:dyDescent="0.2">
      <c r="A345" s="7">
        <v>42706</v>
      </c>
      <c r="B345" s="8" t="s">
        <v>23</v>
      </c>
      <c r="C345" s="8">
        <v>2850</v>
      </c>
      <c r="D345" s="8" t="s">
        <v>61</v>
      </c>
      <c r="E345" s="22">
        <v>2150</v>
      </c>
    </row>
    <row r="346" spans="1:5" s="10" customFormat="1" x14ac:dyDescent="0.2">
      <c r="A346" s="7">
        <v>42712</v>
      </c>
      <c r="B346" s="8" t="s">
        <v>3</v>
      </c>
      <c r="C346" s="8">
        <v>2886</v>
      </c>
      <c r="D346" s="8" t="s">
        <v>63</v>
      </c>
      <c r="E346" s="22">
        <v>20.53</v>
      </c>
    </row>
    <row r="347" spans="1:5" s="10" customFormat="1" x14ac:dyDescent="0.2">
      <c r="A347" s="7">
        <v>42712</v>
      </c>
      <c r="B347" s="8" t="s">
        <v>19</v>
      </c>
      <c r="C347" s="8">
        <v>2853</v>
      </c>
      <c r="D347" s="8" t="s">
        <v>64</v>
      </c>
      <c r="E347" s="22">
        <v>186</v>
      </c>
    </row>
    <row r="348" spans="1:5" s="10" customFormat="1" x14ac:dyDescent="0.2">
      <c r="A348" s="7">
        <v>42712</v>
      </c>
      <c r="B348" s="8" t="s">
        <v>26</v>
      </c>
      <c r="C348" s="8">
        <v>2885</v>
      </c>
      <c r="D348" s="8" t="s">
        <v>75</v>
      </c>
      <c r="E348" s="22">
        <v>63</v>
      </c>
    </row>
    <row r="349" spans="1:5" s="10" customFormat="1" x14ac:dyDescent="0.2">
      <c r="A349" s="7">
        <v>42712</v>
      </c>
      <c r="B349" s="8" t="s">
        <v>15</v>
      </c>
      <c r="C349" s="8">
        <v>2852</v>
      </c>
      <c r="D349" s="8" t="s">
        <v>65</v>
      </c>
      <c r="E349" s="22">
        <v>1194.44</v>
      </c>
    </row>
    <row r="350" spans="1:5" s="10" customFormat="1" x14ac:dyDescent="0.2">
      <c r="A350" s="7">
        <v>42712</v>
      </c>
      <c r="B350" s="8" t="s">
        <v>11</v>
      </c>
      <c r="C350" s="8">
        <v>2854</v>
      </c>
      <c r="D350" s="8" t="s">
        <v>63</v>
      </c>
      <c r="E350" s="22">
        <v>332.64</v>
      </c>
    </row>
    <row r="351" spans="1:5" s="10" customFormat="1" x14ac:dyDescent="0.2">
      <c r="A351" s="7">
        <v>42712</v>
      </c>
      <c r="B351" s="8" t="s">
        <v>5</v>
      </c>
      <c r="C351" s="8">
        <v>2855</v>
      </c>
      <c r="D351" s="8" t="s">
        <v>62</v>
      </c>
      <c r="E351" s="22">
        <v>262</v>
      </c>
    </row>
    <row r="352" spans="1:5" s="10" customFormat="1" x14ac:dyDescent="0.2">
      <c r="A352" s="7">
        <v>42712</v>
      </c>
      <c r="B352" s="8" t="s">
        <v>5</v>
      </c>
      <c r="C352" s="8">
        <v>2888</v>
      </c>
      <c r="D352" s="8" t="s">
        <v>67</v>
      </c>
      <c r="E352" s="22">
        <v>47373.53</v>
      </c>
    </row>
    <row r="353" spans="1:5" s="10" customFormat="1" x14ac:dyDescent="0.2">
      <c r="A353" s="7">
        <v>42712</v>
      </c>
      <c r="B353" s="8" t="s">
        <v>13</v>
      </c>
      <c r="C353" s="8">
        <v>2889</v>
      </c>
      <c r="D353" s="8" t="s">
        <v>68</v>
      </c>
      <c r="E353" s="22">
        <v>2754.7</v>
      </c>
    </row>
    <row r="354" spans="1:5" s="10" customFormat="1" x14ac:dyDescent="0.2">
      <c r="A354" s="7">
        <v>42712</v>
      </c>
      <c r="B354" s="8" t="s">
        <v>4</v>
      </c>
      <c r="C354" s="8">
        <v>2826</v>
      </c>
      <c r="D354" s="8" t="s">
        <v>73</v>
      </c>
      <c r="E354" s="22">
        <v>58.01</v>
      </c>
    </row>
    <row r="355" spans="1:5" s="10" customFormat="1" x14ac:dyDescent="0.2">
      <c r="A355" s="7">
        <v>42712</v>
      </c>
      <c r="B355" s="8" t="s">
        <v>27</v>
      </c>
      <c r="C355" s="8">
        <v>2890</v>
      </c>
      <c r="D355" s="8" t="s">
        <v>72</v>
      </c>
      <c r="E355" s="22">
        <v>825</v>
      </c>
    </row>
    <row r="356" spans="1:5" s="10" customFormat="1" x14ac:dyDescent="0.2">
      <c r="A356" s="7">
        <v>42712</v>
      </c>
      <c r="B356" s="8" t="s">
        <v>17</v>
      </c>
      <c r="C356" s="8">
        <v>2887</v>
      </c>
      <c r="D356" s="8" t="s">
        <v>67</v>
      </c>
      <c r="E356" s="22">
        <v>1295</v>
      </c>
    </row>
    <row r="357" spans="1:5" s="10" customFormat="1" x14ac:dyDescent="0.2">
      <c r="A357" s="7">
        <v>42712</v>
      </c>
      <c r="B357" s="8" t="s">
        <v>20</v>
      </c>
      <c r="C357" s="8">
        <v>2856</v>
      </c>
      <c r="D357" s="8" t="s">
        <v>66</v>
      </c>
      <c r="E357" s="22">
        <v>24.55</v>
      </c>
    </row>
    <row r="358" spans="1:5" s="10" customFormat="1" x14ac:dyDescent="0.2">
      <c r="A358" s="7">
        <v>42712</v>
      </c>
      <c r="B358" s="8" t="s">
        <v>39</v>
      </c>
      <c r="C358" s="8">
        <v>2857</v>
      </c>
      <c r="D358" s="8" t="s">
        <v>82</v>
      </c>
      <c r="E358" s="22">
        <v>1909.75</v>
      </c>
    </row>
    <row r="359" spans="1:5" s="10" customFormat="1" x14ac:dyDescent="0.2">
      <c r="A359" s="7">
        <v>42712</v>
      </c>
      <c r="B359" s="8" t="s">
        <v>39</v>
      </c>
      <c r="C359" s="8">
        <v>2858</v>
      </c>
      <c r="D359" s="8" t="s">
        <v>82</v>
      </c>
      <c r="E359" s="22">
        <v>1909.25</v>
      </c>
    </row>
    <row r="360" spans="1:5" s="10" customFormat="1" x14ac:dyDescent="0.2">
      <c r="A360" s="7">
        <v>42712</v>
      </c>
      <c r="B360" s="8" t="s">
        <v>39</v>
      </c>
      <c r="C360" s="8">
        <v>2859</v>
      </c>
      <c r="D360" s="8" t="s">
        <v>82</v>
      </c>
      <c r="E360" s="22">
        <v>189</v>
      </c>
    </row>
    <row r="361" spans="1:5" s="10" customFormat="1" x14ac:dyDescent="0.2">
      <c r="A361" s="7">
        <v>42712</v>
      </c>
      <c r="B361" s="8" t="s">
        <v>39</v>
      </c>
      <c r="C361" s="8">
        <v>2860</v>
      </c>
      <c r="D361" s="8" t="s">
        <v>82</v>
      </c>
      <c r="E361" s="22">
        <v>444</v>
      </c>
    </row>
    <row r="362" spans="1:5" s="10" customFormat="1" x14ac:dyDescent="0.2">
      <c r="A362" s="7">
        <v>42712</v>
      </c>
      <c r="B362" s="8" t="s">
        <v>39</v>
      </c>
      <c r="C362" s="8">
        <v>2861</v>
      </c>
      <c r="D362" s="8" t="s">
        <v>82</v>
      </c>
      <c r="E362" s="22">
        <v>444</v>
      </c>
    </row>
    <row r="363" spans="1:5" s="10" customFormat="1" x14ac:dyDescent="0.2">
      <c r="A363" s="7">
        <v>42712</v>
      </c>
      <c r="B363" s="8" t="s">
        <v>39</v>
      </c>
      <c r="C363" s="8">
        <v>2862</v>
      </c>
      <c r="D363" s="8" t="s">
        <v>82</v>
      </c>
      <c r="E363" s="22">
        <v>444</v>
      </c>
    </row>
    <row r="364" spans="1:5" s="10" customFormat="1" x14ac:dyDescent="0.2">
      <c r="A364" s="7">
        <v>42712</v>
      </c>
      <c r="B364" s="8" t="s">
        <v>39</v>
      </c>
      <c r="C364" s="8">
        <v>2863</v>
      </c>
      <c r="D364" s="8" t="s">
        <v>82</v>
      </c>
      <c r="E364" s="22">
        <v>444</v>
      </c>
    </row>
    <row r="365" spans="1:5" s="10" customFormat="1" x14ac:dyDescent="0.2">
      <c r="A365" s="7">
        <v>42712</v>
      </c>
      <c r="B365" s="8" t="s">
        <v>39</v>
      </c>
      <c r="C365" s="8">
        <v>2864</v>
      </c>
      <c r="D365" s="8" t="s">
        <v>82</v>
      </c>
      <c r="E365" s="22">
        <v>444</v>
      </c>
    </row>
    <row r="366" spans="1:5" s="10" customFormat="1" x14ac:dyDescent="0.2">
      <c r="A366" s="7">
        <v>42712</v>
      </c>
      <c r="B366" s="8" t="s">
        <v>39</v>
      </c>
      <c r="C366" s="8">
        <v>2865</v>
      </c>
      <c r="D366" s="8" t="s">
        <v>82</v>
      </c>
      <c r="E366" s="22">
        <v>444</v>
      </c>
    </row>
    <row r="367" spans="1:5" s="10" customFormat="1" x14ac:dyDescent="0.2">
      <c r="A367" s="7">
        <v>42712</v>
      </c>
      <c r="B367" s="8" t="s">
        <v>39</v>
      </c>
      <c r="C367" s="8">
        <v>2866</v>
      </c>
      <c r="D367" s="8" t="s">
        <v>82</v>
      </c>
      <c r="E367" s="22">
        <v>444</v>
      </c>
    </row>
    <row r="368" spans="1:5" s="10" customFormat="1" x14ac:dyDescent="0.2">
      <c r="A368" s="7">
        <v>42712</v>
      </c>
      <c r="B368" s="8" t="s">
        <v>39</v>
      </c>
      <c r="C368" s="8">
        <v>2867</v>
      </c>
      <c r="D368" s="8" t="s">
        <v>82</v>
      </c>
      <c r="E368" s="22">
        <v>444</v>
      </c>
    </row>
    <row r="369" spans="1:5" s="10" customFormat="1" x14ac:dyDescent="0.2">
      <c r="A369" s="7">
        <v>42712</v>
      </c>
      <c r="B369" s="8" t="s">
        <v>39</v>
      </c>
      <c r="C369" s="8">
        <v>2868</v>
      </c>
      <c r="D369" s="8" t="s">
        <v>82</v>
      </c>
      <c r="E369" s="22">
        <v>993</v>
      </c>
    </row>
    <row r="370" spans="1:5" s="10" customFormat="1" x14ac:dyDescent="0.2">
      <c r="A370" s="7">
        <v>42712</v>
      </c>
      <c r="B370" s="8" t="s">
        <v>39</v>
      </c>
      <c r="C370" s="8">
        <v>2869</v>
      </c>
      <c r="D370" s="8" t="s">
        <v>82</v>
      </c>
      <c r="E370" s="22">
        <v>993</v>
      </c>
    </row>
    <row r="371" spans="1:5" s="10" customFormat="1" x14ac:dyDescent="0.2">
      <c r="A371" s="7">
        <v>42712</v>
      </c>
      <c r="B371" s="8" t="s">
        <v>39</v>
      </c>
      <c r="C371" s="8">
        <v>2870</v>
      </c>
      <c r="D371" s="8" t="s">
        <v>82</v>
      </c>
      <c r="E371" s="22">
        <v>993</v>
      </c>
    </row>
    <row r="372" spans="1:5" s="10" customFormat="1" x14ac:dyDescent="0.2">
      <c r="A372" s="7">
        <v>42712</v>
      </c>
      <c r="B372" s="8" t="s">
        <v>39</v>
      </c>
      <c r="C372" s="8">
        <v>2871</v>
      </c>
      <c r="D372" s="8" t="s">
        <v>82</v>
      </c>
      <c r="E372" s="22">
        <v>993</v>
      </c>
    </row>
    <row r="373" spans="1:5" s="10" customFormat="1" x14ac:dyDescent="0.2">
      <c r="A373" s="7">
        <v>42712</v>
      </c>
      <c r="B373" s="8" t="s">
        <v>39</v>
      </c>
      <c r="C373" s="8">
        <v>2872</v>
      </c>
      <c r="D373" s="8" t="s">
        <v>82</v>
      </c>
      <c r="E373" s="22">
        <v>993</v>
      </c>
    </row>
    <row r="374" spans="1:5" s="10" customFormat="1" x14ac:dyDescent="0.2">
      <c r="A374" s="7">
        <v>42712</v>
      </c>
      <c r="B374" s="8" t="s">
        <v>39</v>
      </c>
      <c r="C374" s="8">
        <v>2873</v>
      </c>
      <c r="D374" s="8" t="s">
        <v>82</v>
      </c>
      <c r="E374" s="22">
        <v>993</v>
      </c>
    </row>
    <row r="375" spans="1:5" s="10" customFormat="1" x14ac:dyDescent="0.2">
      <c r="A375" s="7">
        <v>42712</v>
      </c>
      <c r="B375" s="8" t="s">
        <v>39</v>
      </c>
      <c r="C375" s="8">
        <v>2874</v>
      </c>
      <c r="D375" s="8" t="s">
        <v>82</v>
      </c>
      <c r="E375" s="22">
        <v>993</v>
      </c>
    </row>
    <row r="376" spans="1:5" s="10" customFormat="1" x14ac:dyDescent="0.2">
      <c r="A376" s="7">
        <v>42712</v>
      </c>
      <c r="B376" s="8" t="s">
        <v>39</v>
      </c>
      <c r="C376" s="8">
        <v>2875</v>
      </c>
      <c r="D376" s="8" t="s">
        <v>82</v>
      </c>
      <c r="E376" s="22">
        <v>993</v>
      </c>
    </row>
    <row r="377" spans="1:5" s="10" customFormat="1" x14ac:dyDescent="0.2">
      <c r="A377" s="7">
        <v>42712</v>
      </c>
      <c r="B377" s="8" t="s">
        <v>39</v>
      </c>
      <c r="C377" s="8">
        <v>2876</v>
      </c>
      <c r="D377" s="8" t="s">
        <v>82</v>
      </c>
      <c r="E377" s="22">
        <v>427</v>
      </c>
    </row>
    <row r="378" spans="1:5" s="10" customFormat="1" x14ac:dyDescent="0.2">
      <c r="A378" s="7">
        <v>42712</v>
      </c>
      <c r="B378" s="8" t="s">
        <v>39</v>
      </c>
      <c r="C378" s="8">
        <v>2877</v>
      </c>
      <c r="D378" s="8" t="s">
        <v>82</v>
      </c>
      <c r="E378" s="22">
        <v>427</v>
      </c>
    </row>
    <row r="379" spans="1:5" s="10" customFormat="1" x14ac:dyDescent="0.2">
      <c r="A379" s="7">
        <v>42712</v>
      </c>
      <c r="B379" s="8" t="s">
        <v>39</v>
      </c>
      <c r="C379" s="8">
        <v>2878</v>
      </c>
      <c r="D379" s="8" t="s">
        <v>82</v>
      </c>
      <c r="E379" s="22">
        <v>427</v>
      </c>
    </row>
    <row r="380" spans="1:5" s="10" customFormat="1" x14ac:dyDescent="0.2">
      <c r="A380" s="7">
        <v>42712</v>
      </c>
      <c r="B380" s="8" t="s">
        <v>39</v>
      </c>
      <c r="C380" s="8">
        <v>2879</v>
      </c>
      <c r="D380" s="8" t="s">
        <v>82</v>
      </c>
      <c r="E380" s="22">
        <v>427</v>
      </c>
    </row>
    <row r="381" spans="1:5" s="10" customFormat="1" x14ac:dyDescent="0.2">
      <c r="A381" s="7">
        <v>42712</v>
      </c>
      <c r="B381" s="8" t="s">
        <v>39</v>
      </c>
      <c r="C381" s="8">
        <v>2880</v>
      </c>
      <c r="D381" s="8" t="s">
        <v>82</v>
      </c>
      <c r="E381" s="22">
        <v>427</v>
      </c>
    </row>
    <row r="382" spans="1:5" s="10" customFormat="1" x14ac:dyDescent="0.2">
      <c r="A382" s="7">
        <v>42712</v>
      </c>
      <c r="B382" s="8" t="s">
        <v>39</v>
      </c>
      <c r="C382" s="8">
        <v>2881</v>
      </c>
      <c r="D382" s="8" t="s">
        <v>82</v>
      </c>
      <c r="E382" s="22">
        <v>427</v>
      </c>
    </row>
    <row r="383" spans="1:5" s="10" customFormat="1" x14ac:dyDescent="0.2">
      <c r="A383" s="7">
        <v>42712</v>
      </c>
      <c r="B383" s="8" t="s">
        <v>39</v>
      </c>
      <c r="C383" s="8">
        <v>2882</v>
      </c>
      <c r="D383" s="8" t="s">
        <v>82</v>
      </c>
      <c r="E383" s="22">
        <v>427</v>
      </c>
    </row>
    <row r="384" spans="1:5" s="10" customFormat="1" x14ac:dyDescent="0.2">
      <c r="A384" s="7">
        <v>42712</v>
      </c>
      <c r="B384" s="8" t="s">
        <v>39</v>
      </c>
      <c r="C384" s="8">
        <v>2883</v>
      </c>
      <c r="D384" s="8" t="s">
        <v>82</v>
      </c>
      <c r="E384" s="22">
        <v>427</v>
      </c>
    </row>
    <row r="385" spans="1:5" s="10" customFormat="1" x14ac:dyDescent="0.2">
      <c r="A385" s="7">
        <v>42712</v>
      </c>
      <c r="B385" s="8" t="s">
        <v>39</v>
      </c>
      <c r="C385" s="8">
        <v>2884</v>
      </c>
      <c r="D385" s="8" t="s">
        <v>82</v>
      </c>
      <c r="E385" s="22">
        <v>497</v>
      </c>
    </row>
    <row r="386" spans="1:5" s="10" customFormat="1" x14ac:dyDescent="0.2">
      <c r="A386" s="7">
        <v>42716</v>
      </c>
      <c r="B386" s="8" t="s">
        <v>22</v>
      </c>
      <c r="C386" s="8">
        <v>929116</v>
      </c>
      <c r="D386" s="8" t="s">
        <v>79</v>
      </c>
      <c r="E386" s="22">
        <v>107.85</v>
      </c>
    </row>
    <row r="387" spans="1:5" s="10" customFormat="1" x14ac:dyDescent="0.2">
      <c r="A387" s="7">
        <v>42716</v>
      </c>
      <c r="B387" s="8" t="s">
        <v>22</v>
      </c>
      <c r="C387" s="8">
        <v>929117</v>
      </c>
      <c r="D387" s="8" t="s">
        <v>80</v>
      </c>
      <c r="E387" s="22">
        <v>523.33000000000004</v>
      </c>
    </row>
    <row r="388" spans="1:5" s="10" customFormat="1" x14ac:dyDescent="0.2">
      <c r="A388" s="7">
        <v>42716</v>
      </c>
      <c r="B388" s="8" t="s">
        <v>22</v>
      </c>
      <c r="C388" s="8">
        <v>929118</v>
      </c>
      <c r="D388" s="8" t="s">
        <v>63</v>
      </c>
      <c r="E388" s="22">
        <v>27</v>
      </c>
    </row>
    <row r="389" spans="1:5" s="10" customFormat="1" x14ac:dyDescent="0.2">
      <c r="A389" s="7">
        <v>42719</v>
      </c>
      <c r="B389" s="8" t="s">
        <v>16</v>
      </c>
      <c r="C389" s="8">
        <v>2896</v>
      </c>
      <c r="D389" s="8" t="s">
        <v>62</v>
      </c>
      <c r="E389" s="22">
        <v>206</v>
      </c>
    </row>
    <row r="390" spans="1:5" s="10" customFormat="1" x14ac:dyDescent="0.2">
      <c r="A390" s="7">
        <v>42719</v>
      </c>
      <c r="B390" s="8" t="s">
        <v>16</v>
      </c>
      <c r="C390" s="8">
        <v>2896</v>
      </c>
      <c r="D390" s="8" t="s">
        <v>79</v>
      </c>
      <c r="E390" s="22">
        <v>143.6</v>
      </c>
    </row>
    <row r="391" spans="1:5" s="10" customFormat="1" x14ac:dyDescent="0.2">
      <c r="A391" s="7">
        <v>42719</v>
      </c>
      <c r="B391" s="8" t="s">
        <v>16</v>
      </c>
      <c r="C391" s="8">
        <v>2896</v>
      </c>
      <c r="D391" s="8" t="s">
        <v>78</v>
      </c>
      <c r="E391" s="22">
        <v>-431.99</v>
      </c>
    </row>
    <row r="392" spans="1:5" s="10" customFormat="1" x14ac:dyDescent="0.2">
      <c r="A392" s="7">
        <v>42719</v>
      </c>
      <c r="B392" s="8" t="s">
        <v>16</v>
      </c>
      <c r="C392" s="8">
        <v>2896</v>
      </c>
      <c r="D392" s="8" t="s">
        <v>92</v>
      </c>
      <c r="E392" s="22">
        <v>530</v>
      </c>
    </row>
    <row r="393" spans="1:5" s="10" customFormat="1" x14ac:dyDescent="0.2">
      <c r="A393" s="7">
        <v>42719</v>
      </c>
      <c r="B393" s="8" t="s">
        <v>16</v>
      </c>
      <c r="C393" s="8">
        <v>2896</v>
      </c>
      <c r="D393" s="8" t="s">
        <v>81</v>
      </c>
      <c r="E393" s="22">
        <v>977.89</v>
      </c>
    </row>
    <row r="394" spans="1:5" s="10" customFormat="1" x14ac:dyDescent="0.2">
      <c r="A394" s="7">
        <v>42719</v>
      </c>
      <c r="B394" s="8" t="s">
        <v>16</v>
      </c>
      <c r="C394" s="8">
        <v>2896</v>
      </c>
      <c r="D394" s="8" t="s">
        <v>63</v>
      </c>
      <c r="E394" s="22">
        <v>108.28</v>
      </c>
    </row>
    <row r="395" spans="1:5" s="10" customFormat="1" x14ac:dyDescent="0.2">
      <c r="A395" s="7">
        <v>42719</v>
      </c>
      <c r="B395" s="8" t="s">
        <v>16</v>
      </c>
      <c r="C395" s="8">
        <v>2896</v>
      </c>
      <c r="D395" s="8" t="s">
        <v>80</v>
      </c>
      <c r="E395" s="22">
        <v>2294.36</v>
      </c>
    </row>
    <row r="396" spans="1:5" s="10" customFormat="1" x14ac:dyDescent="0.2">
      <c r="A396" s="7">
        <v>42719</v>
      </c>
      <c r="B396" s="8" t="s">
        <v>4</v>
      </c>
      <c r="C396" s="8">
        <v>2841</v>
      </c>
      <c r="D396" s="8" t="s">
        <v>80</v>
      </c>
      <c r="E396" s="22">
        <v>52</v>
      </c>
    </row>
    <row r="397" spans="1:5" s="10" customFormat="1" x14ac:dyDescent="0.2">
      <c r="A397" s="7">
        <v>42719</v>
      </c>
      <c r="B397" s="8" t="s">
        <v>4</v>
      </c>
      <c r="C397" s="8">
        <v>2842</v>
      </c>
      <c r="D397" s="8" t="s">
        <v>80</v>
      </c>
      <c r="E397" s="22">
        <v>65</v>
      </c>
    </row>
    <row r="398" spans="1:5" s="10" customFormat="1" x14ac:dyDescent="0.2">
      <c r="A398" s="7">
        <v>42719</v>
      </c>
      <c r="B398" s="8" t="s">
        <v>4</v>
      </c>
      <c r="C398" s="8">
        <v>2843</v>
      </c>
      <c r="D398" s="8" t="s">
        <v>80</v>
      </c>
      <c r="E398" s="22">
        <v>52</v>
      </c>
    </row>
    <row r="399" spans="1:5" s="10" customFormat="1" x14ac:dyDescent="0.2">
      <c r="A399" s="7">
        <v>42719</v>
      </c>
      <c r="B399" s="8" t="s">
        <v>14</v>
      </c>
      <c r="C399" s="8">
        <v>2900</v>
      </c>
      <c r="D399" s="8" t="s">
        <v>66</v>
      </c>
      <c r="E399" s="22">
        <v>531.45000000000005</v>
      </c>
    </row>
    <row r="400" spans="1:5" s="10" customFormat="1" x14ac:dyDescent="0.2">
      <c r="A400" s="7">
        <v>42719</v>
      </c>
      <c r="B400" s="8" t="s">
        <v>14</v>
      </c>
      <c r="C400" s="8">
        <v>2901</v>
      </c>
      <c r="D400" s="8" t="s">
        <v>66</v>
      </c>
      <c r="E400" s="22">
        <v>539.22</v>
      </c>
    </row>
    <row r="401" spans="1:5" s="10" customFormat="1" x14ac:dyDescent="0.2">
      <c r="A401" s="7">
        <v>42719</v>
      </c>
      <c r="B401" s="8" t="s">
        <v>7</v>
      </c>
      <c r="C401" s="8">
        <v>2898</v>
      </c>
      <c r="D401" s="8" t="s">
        <v>71</v>
      </c>
      <c r="E401" s="22">
        <v>61.99</v>
      </c>
    </row>
    <row r="402" spans="1:5" s="10" customFormat="1" x14ac:dyDescent="0.2">
      <c r="A402" s="7">
        <v>42719</v>
      </c>
      <c r="B402" s="8" t="s">
        <v>18</v>
      </c>
      <c r="C402" s="8">
        <v>2897</v>
      </c>
      <c r="D402" s="8" t="s">
        <v>71</v>
      </c>
      <c r="E402" s="22">
        <v>111.74</v>
      </c>
    </row>
    <row r="403" spans="1:5" s="10" customFormat="1" x14ac:dyDescent="0.2">
      <c r="A403" s="7">
        <v>42719</v>
      </c>
      <c r="B403" s="8" t="s">
        <v>47</v>
      </c>
      <c r="C403" s="8">
        <v>2894</v>
      </c>
      <c r="D403" s="8" t="s">
        <v>71</v>
      </c>
      <c r="E403" s="22">
        <v>1608.75</v>
      </c>
    </row>
    <row r="404" spans="1:5" s="10" customFormat="1" x14ac:dyDescent="0.2">
      <c r="A404" s="7">
        <v>42719</v>
      </c>
      <c r="B404" s="8" t="s">
        <v>9</v>
      </c>
      <c r="C404" s="8">
        <v>2899</v>
      </c>
      <c r="D404" s="8" t="s">
        <v>74</v>
      </c>
      <c r="E404" s="22">
        <v>74.94</v>
      </c>
    </row>
    <row r="405" spans="1:5" s="10" customFormat="1" x14ac:dyDescent="0.2">
      <c r="A405" s="7">
        <v>42719</v>
      </c>
      <c r="B405" s="8" t="s">
        <v>20</v>
      </c>
      <c r="C405" s="8">
        <v>2902</v>
      </c>
      <c r="D405" s="8" t="s">
        <v>66</v>
      </c>
      <c r="E405" s="22">
        <v>24.39</v>
      </c>
    </row>
    <row r="406" spans="1:5" s="10" customFormat="1" x14ac:dyDescent="0.2">
      <c r="A406" s="7">
        <v>42719</v>
      </c>
      <c r="B406" s="8" t="s">
        <v>6</v>
      </c>
      <c r="C406" s="8">
        <v>2895</v>
      </c>
      <c r="D406" s="8" t="s">
        <v>64</v>
      </c>
      <c r="E406" s="22">
        <v>1746.26</v>
      </c>
    </row>
    <row r="407" spans="1:5" s="10" customFormat="1" x14ac:dyDescent="0.2">
      <c r="A407" s="7">
        <v>42725</v>
      </c>
      <c r="B407" s="8" t="s">
        <v>46</v>
      </c>
      <c r="C407" s="8">
        <v>2851</v>
      </c>
      <c r="D407" s="8" t="s">
        <v>86</v>
      </c>
      <c r="E407" s="22">
        <v>1188</v>
      </c>
    </row>
    <row r="408" spans="1:5" s="10" customFormat="1" x14ac:dyDescent="0.2">
      <c r="A408" s="7">
        <v>42727</v>
      </c>
      <c r="B408" s="8" t="s">
        <v>44</v>
      </c>
      <c r="C408" s="8">
        <v>2906</v>
      </c>
      <c r="D408" s="8" t="s">
        <v>81</v>
      </c>
      <c r="E408" s="22">
        <v>670.8</v>
      </c>
    </row>
    <row r="409" spans="1:5" s="10" customFormat="1" x14ac:dyDescent="0.2">
      <c r="A409" s="7">
        <v>42727</v>
      </c>
      <c r="B409" s="8" t="s">
        <v>10</v>
      </c>
      <c r="C409" s="8">
        <v>2909</v>
      </c>
      <c r="D409" s="8" t="s">
        <v>71</v>
      </c>
      <c r="E409" s="22">
        <v>553.61</v>
      </c>
    </row>
    <row r="410" spans="1:5" s="10" customFormat="1" x14ac:dyDescent="0.2">
      <c r="A410" s="7">
        <v>42727</v>
      </c>
      <c r="B410" s="8" t="s">
        <v>13</v>
      </c>
      <c r="C410" s="8">
        <v>2907</v>
      </c>
      <c r="D410" s="8" t="s">
        <v>68</v>
      </c>
      <c r="E410" s="22">
        <v>4157.97</v>
      </c>
    </row>
    <row r="411" spans="1:5" s="10" customFormat="1" x14ac:dyDescent="0.2">
      <c r="A411" s="7">
        <v>42727</v>
      </c>
      <c r="B411" s="8" t="s">
        <v>4</v>
      </c>
      <c r="C411" s="8">
        <v>2893</v>
      </c>
      <c r="D411" s="8" t="s">
        <v>73</v>
      </c>
      <c r="E411" s="22">
        <v>90.09</v>
      </c>
    </row>
    <row r="412" spans="1:5" s="10" customFormat="1" x14ac:dyDescent="0.2">
      <c r="A412" s="7">
        <v>42727</v>
      </c>
      <c r="B412" s="8" t="s">
        <v>43</v>
      </c>
      <c r="C412" s="8">
        <v>2908</v>
      </c>
      <c r="D412" s="8" t="s">
        <v>87</v>
      </c>
      <c r="E412" s="22">
        <v>965</v>
      </c>
    </row>
    <row r="413" spans="1:5" s="10" customFormat="1" x14ac:dyDescent="0.2">
      <c r="A413" s="7">
        <v>42733</v>
      </c>
      <c r="B413" s="8" t="s">
        <v>45</v>
      </c>
      <c r="C413" s="8">
        <v>2786995</v>
      </c>
      <c r="D413" s="8" t="s">
        <v>79</v>
      </c>
      <c r="E413" s="22">
        <v>83.34</v>
      </c>
    </row>
    <row r="414" spans="1:5" s="10" customFormat="1" x14ac:dyDescent="0.2">
      <c r="A414" s="7">
        <v>42734</v>
      </c>
      <c r="B414" s="8" t="s">
        <v>40</v>
      </c>
      <c r="C414" s="8">
        <v>2903</v>
      </c>
      <c r="D414" s="8" t="s">
        <v>67</v>
      </c>
      <c r="E414" s="22">
        <v>1375</v>
      </c>
    </row>
    <row r="415" spans="1:5" s="10" customFormat="1" x14ac:dyDescent="0.2">
      <c r="A415" s="19">
        <v>42740</v>
      </c>
      <c r="B415" s="8" t="s">
        <v>8</v>
      </c>
      <c r="C415" s="8">
        <v>2918</v>
      </c>
      <c r="D415" s="8" t="s">
        <v>77</v>
      </c>
      <c r="E415" s="22">
        <v>803.68</v>
      </c>
    </row>
    <row r="416" spans="1:5" s="10" customFormat="1" x14ac:dyDescent="0.2">
      <c r="A416" s="19">
        <v>42740</v>
      </c>
      <c r="B416" s="8" t="s">
        <v>8</v>
      </c>
      <c r="C416" s="8">
        <v>2930</v>
      </c>
      <c r="D416" s="8" t="s">
        <v>77</v>
      </c>
      <c r="E416" s="22">
        <v>52507.64</v>
      </c>
    </row>
    <row r="417" spans="1:5" s="10" customFormat="1" x14ac:dyDescent="0.2">
      <c r="A417" s="19">
        <v>42740</v>
      </c>
      <c r="B417" s="8" t="s">
        <v>3</v>
      </c>
      <c r="C417" s="8">
        <v>2934</v>
      </c>
      <c r="D417" s="8" t="s">
        <v>80</v>
      </c>
      <c r="E417" s="22">
        <v>4.47</v>
      </c>
    </row>
    <row r="418" spans="1:5" s="10" customFormat="1" x14ac:dyDescent="0.2">
      <c r="A418" s="19">
        <v>42740</v>
      </c>
      <c r="B418" s="8" t="s">
        <v>48</v>
      </c>
      <c r="C418" s="8">
        <v>2926</v>
      </c>
      <c r="D418" s="8" t="s">
        <v>62</v>
      </c>
      <c r="E418" s="22">
        <v>15408.8</v>
      </c>
    </row>
    <row r="419" spans="1:5" s="10" customFormat="1" x14ac:dyDescent="0.2">
      <c r="A419" s="19">
        <v>42740</v>
      </c>
      <c r="B419" s="8" t="s">
        <v>19</v>
      </c>
      <c r="C419" s="8">
        <v>2932</v>
      </c>
      <c r="D419" s="8" t="s">
        <v>64</v>
      </c>
      <c r="E419" s="22">
        <v>195.3</v>
      </c>
    </row>
    <row r="420" spans="1:5" s="10" customFormat="1" x14ac:dyDescent="0.2">
      <c r="A420" s="19">
        <v>42740</v>
      </c>
      <c r="B420" s="8" t="s">
        <v>15</v>
      </c>
      <c r="C420" s="8">
        <v>2936</v>
      </c>
      <c r="D420" s="8" t="s">
        <v>65</v>
      </c>
      <c r="E420" s="22">
        <v>1109.02</v>
      </c>
    </row>
    <row r="421" spans="1:5" s="10" customFormat="1" x14ac:dyDescent="0.2">
      <c r="A421" s="19">
        <v>42740</v>
      </c>
      <c r="B421" s="8" t="s">
        <v>21</v>
      </c>
      <c r="C421" s="8">
        <v>2915</v>
      </c>
      <c r="D421" s="8" t="s">
        <v>69</v>
      </c>
      <c r="E421" s="22">
        <v>691</v>
      </c>
    </row>
    <row r="422" spans="1:5" s="10" customFormat="1" x14ac:dyDescent="0.2">
      <c r="A422" s="19">
        <v>42740</v>
      </c>
      <c r="B422" s="8" t="s">
        <v>21</v>
      </c>
      <c r="C422" s="8">
        <v>2916</v>
      </c>
      <c r="D422" s="8" t="s">
        <v>69</v>
      </c>
      <c r="E422" s="22">
        <v>691</v>
      </c>
    </row>
    <row r="423" spans="1:5" s="10" customFormat="1" x14ac:dyDescent="0.2">
      <c r="A423" s="19">
        <v>42740</v>
      </c>
      <c r="B423" s="8" t="s">
        <v>50</v>
      </c>
      <c r="C423" s="8">
        <v>2911</v>
      </c>
      <c r="D423" s="8" t="s">
        <v>71</v>
      </c>
      <c r="E423" s="22">
        <v>11029</v>
      </c>
    </row>
    <row r="424" spans="1:5" s="10" customFormat="1" x14ac:dyDescent="0.2">
      <c r="A424" s="19">
        <v>42740</v>
      </c>
      <c r="B424" s="8" t="s">
        <v>11</v>
      </c>
      <c r="C424" s="8">
        <v>2928</v>
      </c>
      <c r="D424" s="8" t="s">
        <v>77</v>
      </c>
      <c r="E424" s="22">
        <v>31453.14</v>
      </c>
    </row>
    <row r="425" spans="1:5" s="10" customFormat="1" x14ac:dyDescent="0.2">
      <c r="A425" s="19">
        <v>42740</v>
      </c>
      <c r="B425" s="8" t="s">
        <v>11</v>
      </c>
      <c r="C425" s="8">
        <v>2929</v>
      </c>
      <c r="D425" s="8" t="s">
        <v>77</v>
      </c>
      <c r="E425" s="22">
        <v>1194</v>
      </c>
    </row>
    <row r="426" spans="1:5" s="10" customFormat="1" x14ac:dyDescent="0.2">
      <c r="A426" s="19">
        <v>42740</v>
      </c>
      <c r="B426" s="8" t="s">
        <v>44</v>
      </c>
      <c r="C426" s="8">
        <v>2912</v>
      </c>
      <c r="D426" s="8" t="s">
        <v>81</v>
      </c>
      <c r="E426" s="22">
        <v>1074.1400000000001</v>
      </c>
    </row>
    <row r="427" spans="1:5" s="10" customFormat="1" x14ac:dyDescent="0.2">
      <c r="A427" s="19">
        <v>42740</v>
      </c>
      <c r="B427" s="8" t="s">
        <v>44</v>
      </c>
      <c r="C427" s="8">
        <v>2917</v>
      </c>
      <c r="D427" s="8" t="s">
        <v>81</v>
      </c>
      <c r="E427" s="22">
        <v>670.8</v>
      </c>
    </row>
    <row r="428" spans="1:5" s="10" customFormat="1" x14ac:dyDescent="0.2">
      <c r="A428" s="19">
        <v>42740</v>
      </c>
      <c r="B428" s="8" t="s">
        <v>5</v>
      </c>
      <c r="C428" s="8">
        <v>2935</v>
      </c>
      <c r="D428" s="8" t="s">
        <v>62</v>
      </c>
      <c r="E428" s="22">
        <v>262</v>
      </c>
    </row>
    <row r="429" spans="1:5" s="10" customFormat="1" x14ac:dyDescent="0.2">
      <c r="A429" s="19">
        <v>42740</v>
      </c>
      <c r="B429" s="8" t="s">
        <v>51</v>
      </c>
      <c r="C429" s="8">
        <v>2933</v>
      </c>
      <c r="D429" s="8" t="s">
        <v>91</v>
      </c>
      <c r="E429" s="22">
        <v>20075.11</v>
      </c>
    </row>
    <row r="430" spans="1:5" s="10" customFormat="1" x14ac:dyDescent="0.2">
      <c r="A430" s="19">
        <v>42740</v>
      </c>
      <c r="B430" s="8" t="s">
        <v>29</v>
      </c>
      <c r="C430" s="8">
        <v>2914</v>
      </c>
      <c r="D430" s="8" t="s">
        <v>63</v>
      </c>
      <c r="E430" s="22">
        <v>96.25</v>
      </c>
    </row>
    <row r="431" spans="1:5" s="10" customFormat="1" x14ac:dyDescent="0.2">
      <c r="A431" s="19">
        <v>42740</v>
      </c>
      <c r="B431" s="8" t="s">
        <v>23</v>
      </c>
      <c r="C431" s="8">
        <v>2910</v>
      </c>
      <c r="D431" s="8" t="s">
        <v>61</v>
      </c>
      <c r="E431" s="22">
        <v>2150</v>
      </c>
    </row>
    <row r="432" spans="1:5" s="10" customFormat="1" x14ac:dyDescent="0.2">
      <c r="A432" s="19">
        <v>42740</v>
      </c>
      <c r="B432" s="8" t="s">
        <v>38</v>
      </c>
      <c r="C432" s="8">
        <v>2927</v>
      </c>
      <c r="D432" s="8" t="s">
        <v>85</v>
      </c>
      <c r="E432" s="22">
        <v>616.25</v>
      </c>
    </row>
    <row r="433" spans="1:5" s="10" customFormat="1" x14ac:dyDescent="0.2">
      <c r="A433" s="19">
        <v>42740</v>
      </c>
      <c r="B433" s="8" t="s">
        <v>20</v>
      </c>
      <c r="C433" s="8">
        <v>2931</v>
      </c>
      <c r="D433" s="8" t="s">
        <v>66</v>
      </c>
      <c r="E433" s="22">
        <v>24.53</v>
      </c>
    </row>
    <row r="434" spans="1:5" s="10" customFormat="1" x14ac:dyDescent="0.2">
      <c r="A434" s="19">
        <v>42740</v>
      </c>
      <c r="B434" s="8" t="s">
        <v>39</v>
      </c>
      <c r="C434" s="8">
        <v>2919</v>
      </c>
      <c r="D434" s="8" t="s">
        <v>82</v>
      </c>
      <c r="E434" s="22">
        <v>427</v>
      </c>
    </row>
    <row r="435" spans="1:5" s="10" customFormat="1" x14ac:dyDescent="0.2">
      <c r="A435" s="19">
        <v>42740</v>
      </c>
      <c r="B435" s="8" t="s">
        <v>39</v>
      </c>
      <c r="C435" s="8">
        <v>2920</v>
      </c>
      <c r="D435" s="8" t="s">
        <v>82</v>
      </c>
      <c r="E435" s="22">
        <v>993</v>
      </c>
    </row>
    <row r="436" spans="1:5" s="10" customFormat="1" x14ac:dyDescent="0.2">
      <c r="A436" s="19">
        <v>42740</v>
      </c>
      <c r="B436" s="8" t="s">
        <v>39</v>
      </c>
      <c r="C436" s="8">
        <v>2921</v>
      </c>
      <c r="D436" s="8" t="s">
        <v>82</v>
      </c>
      <c r="E436" s="22">
        <v>497</v>
      </c>
    </row>
    <row r="437" spans="1:5" s="10" customFormat="1" x14ac:dyDescent="0.2">
      <c r="A437" s="19">
        <v>42740</v>
      </c>
      <c r="B437" s="8" t="s">
        <v>39</v>
      </c>
      <c r="C437" s="8">
        <v>2922</v>
      </c>
      <c r="D437" s="8" t="s">
        <v>82</v>
      </c>
      <c r="E437" s="22">
        <v>444</v>
      </c>
    </row>
    <row r="438" spans="1:5" s="10" customFormat="1" x14ac:dyDescent="0.2">
      <c r="A438" s="19">
        <v>42740</v>
      </c>
      <c r="B438" s="8" t="s">
        <v>39</v>
      </c>
      <c r="C438" s="8">
        <v>2923</v>
      </c>
      <c r="D438" s="8" t="s">
        <v>82</v>
      </c>
      <c r="E438" s="22">
        <v>189</v>
      </c>
    </row>
    <row r="439" spans="1:5" s="10" customFormat="1" x14ac:dyDescent="0.2">
      <c r="A439" s="19">
        <v>42740</v>
      </c>
      <c r="B439" s="8" t="s">
        <v>39</v>
      </c>
      <c r="C439" s="8">
        <v>2924</v>
      </c>
      <c r="D439" s="8" t="s">
        <v>82</v>
      </c>
      <c r="E439" s="22">
        <v>2070</v>
      </c>
    </row>
    <row r="440" spans="1:5" s="10" customFormat="1" x14ac:dyDescent="0.2">
      <c r="A440" s="19">
        <v>42740</v>
      </c>
      <c r="B440" s="8" t="s">
        <v>39</v>
      </c>
      <c r="C440" s="8">
        <v>2925</v>
      </c>
      <c r="D440" s="8" t="s">
        <v>82</v>
      </c>
      <c r="E440" s="22">
        <v>2069.75</v>
      </c>
    </row>
    <row r="441" spans="1:5" s="10" customFormat="1" x14ac:dyDescent="0.2">
      <c r="A441" s="19">
        <v>42740</v>
      </c>
      <c r="B441" s="8" t="s">
        <v>49</v>
      </c>
      <c r="C441" s="8">
        <v>2913</v>
      </c>
      <c r="D441" s="8" t="s">
        <v>62</v>
      </c>
      <c r="E441" s="22">
        <v>3737</v>
      </c>
    </row>
    <row r="442" spans="1:5" s="10" customFormat="1" x14ac:dyDescent="0.2">
      <c r="A442" s="19">
        <v>42746</v>
      </c>
      <c r="B442" s="8" t="s">
        <v>16</v>
      </c>
      <c r="C442" s="8">
        <v>2807016</v>
      </c>
      <c r="D442" s="8" t="s">
        <v>70</v>
      </c>
      <c r="E442" s="22">
        <v>-187.73</v>
      </c>
    </row>
    <row r="443" spans="1:5" s="10" customFormat="1" x14ac:dyDescent="0.2">
      <c r="A443" s="19">
        <v>42746</v>
      </c>
      <c r="B443" s="8" t="s">
        <v>52</v>
      </c>
      <c r="C443" s="8">
        <v>929209</v>
      </c>
      <c r="D443" s="8" t="s">
        <v>80</v>
      </c>
      <c r="E443" s="22">
        <v>128.18</v>
      </c>
    </row>
    <row r="444" spans="1:5" s="10" customFormat="1" x14ac:dyDescent="0.2">
      <c r="A444" s="19">
        <v>42746</v>
      </c>
      <c r="B444" s="8" t="s">
        <v>52</v>
      </c>
      <c r="C444" s="8">
        <v>929210</v>
      </c>
      <c r="D444" s="8" t="s">
        <v>79</v>
      </c>
      <c r="E444" s="22">
        <v>572.94000000000005</v>
      </c>
    </row>
    <row r="445" spans="1:5" s="10" customFormat="1" x14ac:dyDescent="0.2">
      <c r="A445" s="19">
        <v>42747</v>
      </c>
      <c r="B445" s="8" t="s">
        <v>16</v>
      </c>
      <c r="C445" s="8">
        <v>2937</v>
      </c>
      <c r="D445" s="8" t="s">
        <v>80</v>
      </c>
      <c r="E445" s="22">
        <v>939.4</v>
      </c>
    </row>
    <row r="446" spans="1:5" s="10" customFormat="1" x14ac:dyDescent="0.2">
      <c r="A446" s="19">
        <v>42747</v>
      </c>
      <c r="B446" s="8" t="s">
        <v>16</v>
      </c>
      <c r="C446" s="8">
        <v>2937</v>
      </c>
      <c r="D446" s="8" t="s">
        <v>92</v>
      </c>
      <c r="E446" s="22">
        <v>208.5</v>
      </c>
    </row>
    <row r="447" spans="1:5" s="10" customFormat="1" x14ac:dyDescent="0.2">
      <c r="A447" s="19">
        <v>42747</v>
      </c>
      <c r="B447" s="8" t="s">
        <v>16</v>
      </c>
      <c r="C447" s="8">
        <v>2937</v>
      </c>
      <c r="D447" s="8" t="s">
        <v>63</v>
      </c>
      <c r="E447" s="22">
        <v>87.29</v>
      </c>
    </row>
    <row r="448" spans="1:5" s="10" customFormat="1" x14ac:dyDescent="0.2">
      <c r="A448" s="19">
        <v>42747</v>
      </c>
      <c r="B448" s="8" t="s">
        <v>16</v>
      </c>
      <c r="C448" s="8">
        <v>2937</v>
      </c>
      <c r="D448" s="8" t="s">
        <v>93</v>
      </c>
      <c r="E448" s="22">
        <v>172.98</v>
      </c>
    </row>
    <row r="449" spans="1:5" s="10" customFormat="1" x14ac:dyDescent="0.2">
      <c r="A449" s="19">
        <v>42747</v>
      </c>
      <c r="B449" s="8" t="s">
        <v>16</v>
      </c>
      <c r="C449" s="8">
        <v>2937</v>
      </c>
      <c r="D449" s="8" t="s">
        <v>79</v>
      </c>
      <c r="E449" s="22">
        <v>15.99</v>
      </c>
    </row>
    <row r="450" spans="1:5" s="10" customFormat="1" x14ac:dyDescent="0.2">
      <c r="A450" s="19">
        <v>42747</v>
      </c>
      <c r="B450" s="8" t="s">
        <v>5</v>
      </c>
      <c r="C450" s="8">
        <v>2939</v>
      </c>
      <c r="D450" s="8" t="s">
        <v>62</v>
      </c>
      <c r="E450" s="22">
        <v>18840</v>
      </c>
    </row>
    <row r="451" spans="1:5" s="10" customFormat="1" x14ac:dyDescent="0.2">
      <c r="A451" s="19">
        <v>42747</v>
      </c>
      <c r="B451" s="8" t="s">
        <v>5</v>
      </c>
      <c r="C451" s="8">
        <v>2940</v>
      </c>
      <c r="D451" s="8" t="s">
        <v>62</v>
      </c>
      <c r="E451" s="22">
        <v>40995.269999999997</v>
      </c>
    </row>
    <row r="452" spans="1:5" s="10" customFormat="1" x14ac:dyDescent="0.2">
      <c r="A452" s="19">
        <v>42747</v>
      </c>
      <c r="B452" s="8" t="s">
        <v>10</v>
      </c>
      <c r="C452" s="8">
        <v>2944</v>
      </c>
      <c r="D452" s="8" t="s">
        <v>71</v>
      </c>
      <c r="E452" s="22">
        <v>828</v>
      </c>
    </row>
    <row r="453" spans="1:5" s="10" customFormat="1" x14ac:dyDescent="0.2">
      <c r="A453" s="19">
        <v>42747</v>
      </c>
      <c r="B453" s="8" t="s">
        <v>13</v>
      </c>
      <c r="C453" s="8">
        <v>2938</v>
      </c>
      <c r="D453" s="8" t="s">
        <v>68</v>
      </c>
      <c r="E453" s="22">
        <v>4766.79</v>
      </c>
    </row>
    <row r="454" spans="1:5" s="10" customFormat="1" x14ac:dyDescent="0.2">
      <c r="A454" s="19">
        <v>42747</v>
      </c>
      <c r="B454" s="8" t="s">
        <v>12</v>
      </c>
      <c r="C454" s="8">
        <v>2946</v>
      </c>
      <c r="D454" s="8" t="s">
        <v>67</v>
      </c>
      <c r="E454" s="22">
        <v>1200</v>
      </c>
    </row>
    <row r="455" spans="1:5" s="10" customFormat="1" x14ac:dyDescent="0.2">
      <c r="A455" s="19">
        <v>42747</v>
      </c>
      <c r="B455" s="8" t="s">
        <v>14</v>
      </c>
      <c r="C455" s="8">
        <v>2941</v>
      </c>
      <c r="D455" s="8" t="s">
        <v>66</v>
      </c>
      <c r="E455" s="22">
        <v>531.57000000000005</v>
      </c>
    </row>
    <row r="456" spans="1:5" s="10" customFormat="1" x14ac:dyDescent="0.2">
      <c r="A456" s="19">
        <v>42747</v>
      </c>
      <c r="B456" s="8" t="s">
        <v>14</v>
      </c>
      <c r="C456" s="8">
        <v>2942</v>
      </c>
      <c r="D456" s="8" t="s">
        <v>66</v>
      </c>
      <c r="E456" s="22">
        <v>535.67999999999995</v>
      </c>
    </row>
    <row r="457" spans="1:5" s="10" customFormat="1" x14ac:dyDescent="0.2">
      <c r="A457" s="19">
        <v>42747</v>
      </c>
      <c r="B457" s="8" t="s">
        <v>18</v>
      </c>
      <c r="C457" s="8">
        <v>2947</v>
      </c>
      <c r="D457" s="8" t="s">
        <v>71</v>
      </c>
      <c r="E457" s="22">
        <v>81.67</v>
      </c>
    </row>
    <row r="458" spans="1:5" s="10" customFormat="1" x14ac:dyDescent="0.2">
      <c r="A458" s="19">
        <v>42747</v>
      </c>
      <c r="B458" s="8" t="s">
        <v>17</v>
      </c>
      <c r="C458" s="8">
        <v>2948</v>
      </c>
      <c r="D458" s="8" t="s">
        <v>67</v>
      </c>
      <c r="E458" s="22">
        <v>1295</v>
      </c>
    </row>
    <row r="459" spans="1:5" s="10" customFormat="1" x14ac:dyDescent="0.2">
      <c r="A459" s="19">
        <v>42748</v>
      </c>
      <c r="B459" s="8" t="s">
        <v>10</v>
      </c>
      <c r="C459" s="8">
        <v>2949</v>
      </c>
      <c r="D459" s="8" t="s">
        <v>71</v>
      </c>
      <c r="E459" s="22">
        <v>1307.29</v>
      </c>
    </row>
    <row r="460" spans="1:5" s="10" customFormat="1" x14ac:dyDescent="0.2">
      <c r="A460" s="19">
        <v>42748</v>
      </c>
      <c r="B460" s="8" t="s">
        <v>27</v>
      </c>
      <c r="C460" s="8">
        <v>2943</v>
      </c>
      <c r="D460" s="8" t="s">
        <v>72</v>
      </c>
      <c r="E460" s="22">
        <v>825</v>
      </c>
    </row>
    <row r="461" spans="1:5" s="10" customFormat="1" x14ac:dyDescent="0.2">
      <c r="A461" s="19">
        <v>42748</v>
      </c>
      <c r="B461" s="8" t="s">
        <v>6</v>
      </c>
      <c r="C461" s="8">
        <v>2950</v>
      </c>
      <c r="D461" s="8" t="s">
        <v>64</v>
      </c>
      <c r="E461" s="22">
        <v>1746.26</v>
      </c>
    </row>
    <row r="462" spans="1:5" s="10" customFormat="1" x14ac:dyDescent="0.2">
      <c r="A462" s="19">
        <v>42754</v>
      </c>
      <c r="B462" s="8" t="s">
        <v>12</v>
      </c>
      <c r="C462" s="8">
        <v>2953</v>
      </c>
      <c r="D462" s="8" t="s">
        <v>71</v>
      </c>
      <c r="E462" s="22">
        <v>1072</v>
      </c>
    </row>
    <row r="463" spans="1:5" s="10" customFormat="1" x14ac:dyDescent="0.2">
      <c r="A463" s="19">
        <v>42754</v>
      </c>
      <c r="B463" s="8" t="s">
        <v>18</v>
      </c>
      <c r="C463" s="8">
        <v>2957</v>
      </c>
      <c r="D463" s="8" t="s">
        <v>71</v>
      </c>
      <c r="E463" s="22">
        <v>299.05</v>
      </c>
    </row>
    <row r="464" spans="1:5" s="10" customFormat="1" x14ac:dyDescent="0.2">
      <c r="A464" s="19">
        <v>42754</v>
      </c>
      <c r="B464" s="8" t="s">
        <v>9</v>
      </c>
      <c r="C464" s="8">
        <v>2954</v>
      </c>
      <c r="D464" s="8" t="s">
        <v>74</v>
      </c>
      <c r="E464" s="22">
        <v>74.94</v>
      </c>
    </row>
    <row r="465" spans="1:5" s="10" customFormat="1" x14ac:dyDescent="0.2">
      <c r="A465" s="19">
        <v>42754</v>
      </c>
      <c r="B465" s="8" t="s">
        <v>20</v>
      </c>
      <c r="C465" s="8">
        <v>2956</v>
      </c>
      <c r="D465" s="8" t="s">
        <v>66</v>
      </c>
      <c r="E465" s="22">
        <v>24.35</v>
      </c>
    </row>
    <row r="466" spans="1:5" s="10" customFormat="1" x14ac:dyDescent="0.2">
      <c r="A466" s="19">
        <v>42761</v>
      </c>
      <c r="B466" s="8" t="s">
        <v>11</v>
      </c>
      <c r="C466" s="8">
        <v>2961</v>
      </c>
      <c r="D466" s="8" t="s">
        <v>77</v>
      </c>
      <c r="E466" s="22">
        <v>3063.09</v>
      </c>
    </row>
    <row r="467" spans="1:5" s="10" customFormat="1" x14ac:dyDescent="0.2">
      <c r="A467" s="19">
        <v>42761</v>
      </c>
      <c r="B467" s="8" t="s">
        <v>13</v>
      </c>
      <c r="C467" s="8">
        <v>2962</v>
      </c>
      <c r="D467" s="8" t="s">
        <v>68</v>
      </c>
      <c r="E467" s="22">
        <v>5615.67</v>
      </c>
    </row>
    <row r="468" spans="1:5" s="10" customFormat="1" x14ac:dyDescent="0.2">
      <c r="A468" s="19">
        <v>42761</v>
      </c>
      <c r="B468" s="8" t="s">
        <v>4</v>
      </c>
      <c r="C468" s="8">
        <v>2951</v>
      </c>
      <c r="D468" s="8" t="s">
        <v>73</v>
      </c>
      <c r="E468" s="22">
        <v>61.85</v>
      </c>
    </row>
    <row r="469" spans="1:5" s="10" customFormat="1" x14ac:dyDescent="0.2">
      <c r="A469" s="19">
        <v>42765</v>
      </c>
      <c r="B469" s="8" t="s">
        <v>8</v>
      </c>
      <c r="C469" s="8">
        <v>2960</v>
      </c>
      <c r="D469" s="8" t="s">
        <v>77</v>
      </c>
      <c r="E469" s="22">
        <v>52507.64</v>
      </c>
    </row>
    <row r="470" spans="1:5" s="10" customFormat="1" x14ac:dyDescent="0.2">
      <c r="A470" s="19">
        <v>42765</v>
      </c>
      <c r="B470" s="8" t="s">
        <v>8</v>
      </c>
      <c r="C470" s="8">
        <v>2964</v>
      </c>
      <c r="D470" s="8" t="s">
        <v>77</v>
      </c>
      <c r="E470" s="22">
        <v>-4194.91</v>
      </c>
    </row>
    <row r="471" spans="1:5" s="10" customFormat="1" x14ac:dyDescent="0.2">
      <c r="A471" s="19">
        <v>42765</v>
      </c>
      <c r="B471" s="8" t="s">
        <v>11</v>
      </c>
      <c r="C471" s="8">
        <v>2958</v>
      </c>
      <c r="D471" s="8" t="s">
        <v>77</v>
      </c>
      <c r="E471" s="22">
        <v>1194</v>
      </c>
    </row>
    <row r="472" spans="1:5" s="10" customFormat="1" x14ac:dyDescent="0.2">
      <c r="A472" s="19">
        <v>42765</v>
      </c>
      <c r="B472" s="8" t="s">
        <v>11</v>
      </c>
      <c r="C472" s="8">
        <v>2959</v>
      </c>
      <c r="D472" s="8" t="s">
        <v>77</v>
      </c>
      <c r="E472" s="22">
        <v>31453.14</v>
      </c>
    </row>
    <row r="473" spans="1:5" s="10" customFormat="1" x14ac:dyDescent="0.2">
      <c r="A473" s="7">
        <v>42767</v>
      </c>
      <c r="B473" s="8" t="s">
        <v>23</v>
      </c>
      <c r="C473" s="8">
        <v>2965</v>
      </c>
      <c r="D473" s="8" t="s">
        <v>61</v>
      </c>
      <c r="E473" s="22">
        <v>2150</v>
      </c>
    </row>
    <row r="474" spans="1:5" s="10" customFormat="1" x14ac:dyDescent="0.2">
      <c r="A474" s="7">
        <v>42768</v>
      </c>
      <c r="B474" s="8" t="s">
        <v>8</v>
      </c>
      <c r="C474" s="8">
        <v>2971</v>
      </c>
      <c r="D474" s="8" t="s">
        <v>77</v>
      </c>
      <c r="E474" s="22">
        <v>826.07</v>
      </c>
    </row>
    <row r="475" spans="1:5" s="10" customFormat="1" x14ac:dyDescent="0.2">
      <c r="A475" s="7">
        <v>42768</v>
      </c>
      <c r="B475" s="8" t="s">
        <v>53</v>
      </c>
      <c r="C475" s="8">
        <v>2967</v>
      </c>
      <c r="D475" s="8" t="s">
        <v>88</v>
      </c>
      <c r="E475" s="22">
        <v>1760</v>
      </c>
    </row>
    <row r="476" spans="1:5" s="10" customFormat="1" x14ac:dyDescent="0.2">
      <c r="A476" s="7">
        <v>42768</v>
      </c>
      <c r="B476" s="8" t="s">
        <v>40</v>
      </c>
      <c r="C476" s="8">
        <v>2955</v>
      </c>
      <c r="D476" s="8" t="s">
        <v>67</v>
      </c>
      <c r="E476" s="22">
        <v>1375</v>
      </c>
    </row>
    <row r="477" spans="1:5" s="10" customFormat="1" x14ac:dyDescent="0.2">
      <c r="A477" s="7">
        <v>42768</v>
      </c>
      <c r="B477" s="8" t="s">
        <v>28</v>
      </c>
      <c r="C477" s="8">
        <v>2966</v>
      </c>
      <c r="D477" s="8" t="s">
        <v>71</v>
      </c>
      <c r="E477" s="22">
        <v>639.54</v>
      </c>
    </row>
    <row r="478" spans="1:5" s="10" customFormat="1" x14ac:dyDescent="0.2">
      <c r="A478" s="7">
        <v>42768</v>
      </c>
      <c r="B478" s="8" t="s">
        <v>25</v>
      </c>
      <c r="C478" s="8">
        <v>2968</v>
      </c>
      <c r="D478" s="8" t="s">
        <v>78</v>
      </c>
      <c r="E478" s="22">
        <v>68</v>
      </c>
    </row>
    <row r="479" spans="1:5" s="10" customFormat="1" x14ac:dyDescent="0.2">
      <c r="A479" s="7">
        <v>42768</v>
      </c>
      <c r="B479" s="8" t="s">
        <v>25</v>
      </c>
      <c r="C479" s="8">
        <v>2969</v>
      </c>
      <c r="D479" s="8" t="s">
        <v>78</v>
      </c>
      <c r="E479" s="22">
        <v>98</v>
      </c>
    </row>
    <row r="480" spans="1:5" s="10" customFormat="1" x14ac:dyDescent="0.2">
      <c r="A480" s="7">
        <v>42768</v>
      </c>
      <c r="B480" s="8" t="s">
        <v>25</v>
      </c>
      <c r="C480" s="8">
        <v>2970</v>
      </c>
      <c r="D480" s="8" t="s">
        <v>78</v>
      </c>
      <c r="E480" s="22">
        <v>104</v>
      </c>
    </row>
    <row r="481" spans="1:5" s="10" customFormat="1" x14ac:dyDescent="0.2">
      <c r="A481" s="7">
        <v>42776</v>
      </c>
      <c r="B481" s="8" t="s">
        <v>3</v>
      </c>
      <c r="C481" s="8">
        <v>2981</v>
      </c>
      <c r="D481" s="8" t="s">
        <v>80</v>
      </c>
      <c r="E481" s="22">
        <v>21.12</v>
      </c>
    </row>
    <row r="482" spans="1:5" s="10" customFormat="1" x14ac:dyDescent="0.2">
      <c r="A482" s="7">
        <v>42776</v>
      </c>
      <c r="B482" s="8" t="s">
        <v>19</v>
      </c>
      <c r="C482" s="8">
        <v>2990</v>
      </c>
      <c r="D482" s="8" t="s">
        <v>64</v>
      </c>
      <c r="E482" s="22">
        <v>186</v>
      </c>
    </row>
    <row r="483" spans="1:5" s="10" customFormat="1" x14ac:dyDescent="0.2">
      <c r="A483" s="7">
        <v>42776</v>
      </c>
      <c r="B483" s="8" t="s">
        <v>15</v>
      </c>
      <c r="C483" s="8">
        <v>2984</v>
      </c>
      <c r="D483" s="8" t="s">
        <v>65</v>
      </c>
      <c r="E483" s="22">
        <v>1083.06</v>
      </c>
    </row>
    <row r="484" spans="1:5" s="10" customFormat="1" x14ac:dyDescent="0.2">
      <c r="A484" s="7">
        <v>42776</v>
      </c>
      <c r="B484" s="8" t="s">
        <v>16</v>
      </c>
      <c r="C484" s="8">
        <v>2993</v>
      </c>
      <c r="D484" s="8" t="s">
        <v>80</v>
      </c>
      <c r="E484" s="22">
        <v>2026.85</v>
      </c>
    </row>
    <row r="485" spans="1:5" s="10" customFormat="1" x14ac:dyDescent="0.2">
      <c r="A485" s="7">
        <v>42776</v>
      </c>
      <c r="B485" s="8" t="s">
        <v>16</v>
      </c>
      <c r="C485" s="8">
        <v>2993</v>
      </c>
      <c r="D485" s="8" t="s">
        <v>79</v>
      </c>
      <c r="E485" s="22">
        <v>612.21</v>
      </c>
    </row>
    <row r="486" spans="1:5" s="10" customFormat="1" x14ac:dyDescent="0.2">
      <c r="A486" s="7">
        <v>42776</v>
      </c>
      <c r="B486" s="8" t="s">
        <v>16</v>
      </c>
      <c r="C486" s="8">
        <v>2993</v>
      </c>
      <c r="D486" s="8" t="s">
        <v>92</v>
      </c>
      <c r="E486" s="22">
        <v>21</v>
      </c>
    </row>
    <row r="487" spans="1:5" s="10" customFormat="1" x14ac:dyDescent="0.2">
      <c r="A487" s="7">
        <v>42776</v>
      </c>
      <c r="B487" s="8" t="s">
        <v>5</v>
      </c>
      <c r="C487" s="8">
        <v>2983</v>
      </c>
      <c r="D487" s="8" t="s">
        <v>62</v>
      </c>
      <c r="E487" s="22">
        <v>262</v>
      </c>
    </row>
    <row r="488" spans="1:5" s="10" customFormat="1" x14ac:dyDescent="0.2">
      <c r="A488" s="7">
        <v>42776</v>
      </c>
      <c r="B488" s="8" t="s">
        <v>37</v>
      </c>
      <c r="C488" s="8">
        <v>2972</v>
      </c>
      <c r="D488" s="8" t="s">
        <v>82</v>
      </c>
      <c r="E488" s="22">
        <v>352.39</v>
      </c>
    </row>
    <row r="489" spans="1:5" s="10" customFormat="1" x14ac:dyDescent="0.2">
      <c r="A489" s="7">
        <v>42776</v>
      </c>
      <c r="B489" s="8" t="s">
        <v>13</v>
      </c>
      <c r="C489" s="8">
        <v>2988</v>
      </c>
      <c r="D489" s="8" t="s">
        <v>68</v>
      </c>
      <c r="E489" s="22">
        <v>4611.09</v>
      </c>
    </row>
    <row r="490" spans="1:5" s="10" customFormat="1" x14ac:dyDescent="0.2">
      <c r="A490" s="7">
        <v>42776</v>
      </c>
      <c r="B490" s="8" t="s">
        <v>27</v>
      </c>
      <c r="C490" s="8">
        <v>2982</v>
      </c>
      <c r="D490" s="8" t="s">
        <v>72</v>
      </c>
      <c r="E490" s="22">
        <v>825</v>
      </c>
    </row>
    <row r="491" spans="1:5" s="10" customFormat="1" x14ac:dyDescent="0.2">
      <c r="A491" s="7">
        <v>42776</v>
      </c>
      <c r="B491" s="8" t="s">
        <v>55</v>
      </c>
      <c r="C491" s="8">
        <v>2991</v>
      </c>
      <c r="D491" s="8" t="s">
        <v>83</v>
      </c>
      <c r="E491" s="22">
        <v>4612.37</v>
      </c>
    </row>
    <row r="492" spans="1:5" s="10" customFormat="1" x14ac:dyDescent="0.2">
      <c r="A492" s="7">
        <v>42776</v>
      </c>
      <c r="B492" s="8" t="s">
        <v>55</v>
      </c>
      <c r="C492" s="8">
        <v>2992</v>
      </c>
      <c r="D492" s="8" t="s">
        <v>83</v>
      </c>
      <c r="E492" s="22">
        <v>5371.38</v>
      </c>
    </row>
    <row r="493" spans="1:5" s="10" customFormat="1" x14ac:dyDescent="0.2">
      <c r="A493" s="7">
        <v>42776</v>
      </c>
      <c r="B493" s="8" t="s">
        <v>18</v>
      </c>
      <c r="C493" s="8">
        <v>2987</v>
      </c>
      <c r="D493" s="8" t="s">
        <v>71</v>
      </c>
      <c r="E493" s="22">
        <v>91.02</v>
      </c>
    </row>
    <row r="494" spans="1:5" s="10" customFormat="1" x14ac:dyDescent="0.2">
      <c r="A494" s="7">
        <v>42776</v>
      </c>
      <c r="B494" s="8" t="s">
        <v>17</v>
      </c>
      <c r="C494" s="8">
        <v>2985</v>
      </c>
      <c r="D494" s="8" t="s">
        <v>67</v>
      </c>
      <c r="E494" s="22">
        <v>1295</v>
      </c>
    </row>
    <row r="495" spans="1:5" s="10" customFormat="1" x14ac:dyDescent="0.2">
      <c r="A495" s="7">
        <v>42776</v>
      </c>
      <c r="B495" s="8" t="s">
        <v>20</v>
      </c>
      <c r="C495" s="8">
        <v>2980</v>
      </c>
      <c r="D495" s="8" t="s">
        <v>66</v>
      </c>
      <c r="E495" s="22">
        <v>24.55</v>
      </c>
    </row>
    <row r="496" spans="1:5" s="10" customFormat="1" x14ac:dyDescent="0.2">
      <c r="A496" s="7">
        <v>42776</v>
      </c>
      <c r="B496" s="8" t="s">
        <v>6</v>
      </c>
      <c r="C496" s="8">
        <v>2989</v>
      </c>
      <c r="D496" s="8" t="s">
        <v>64</v>
      </c>
      <c r="E496" s="22">
        <v>1746.26</v>
      </c>
    </row>
    <row r="497" spans="1:5" s="10" customFormat="1" x14ac:dyDescent="0.2">
      <c r="A497" s="7">
        <v>42776</v>
      </c>
      <c r="B497" s="8" t="s">
        <v>39</v>
      </c>
      <c r="C497" s="8">
        <v>2973</v>
      </c>
      <c r="D497" s="8" t="s">
        <v>82</v>
      </c>
      <c r="E497" s="22">
        <v>427</v>
      </c>
    </row>
    <row r="498" spans="1:5" s="10" customFormat="1" x14ac:dyDescent="0.2">
      <c r="A498" s="7">
        <v>42776</v>
      </c>
      <c r="B498" s="8" t="s">
        <v>39</v>
      </c>
      <c r="C498" s="8">
        <v>2974</v>
      </c>
      <c r="D498" s="8" t="s">
        <v>82</v>
      </c>
      <c r="E498" s="22">
        <v>993</v>
      </c>
    </row>
    <row r="499" spans="1:5" s="10" customFormat="1" x14ac:dyDescent="0.2">
      <c r="A499" s="7">
        <v>42776</v>
      </c>
      <c r="B499" s="8" t="s">
        <v>39</v>
      </c>
      <c r="C499" s="8">
        <v>2975</v>
      </c>
      <c r="D499" s="8" t="s">
        <v>82</v>
      </c>
      <c r="E499" s="22">
        <v>497</v>
      </c>
    </row>
    <row r="500" spans="1:5" s="10" customFormat="1" x14ac:dyDescent="0.2">
      <c r="A500" s="7">
        <v>42776</v>
      </c>
      <c r="B500" s="8" t="s">
        <v>39</v>
      </c>
      <c r="C500" s="8">
        <v>2976</v>
      </c>
      <c r="D500" s="8" t="s">
        <v>82</v>
      </c>
      <c r="E500" s="22">
        <v>444</v>
      </c>
    </row>
    <row r="501" spans="1:5" s="10" customFormat="1" x14ac:dyDescent="0.2">
      <c r="A501" s="7">
        <v>42776</v>
      </c>
      <c r="B501" s="8" t="s">
        <v>39</v>
      </c>
      <c r="C501" s="8">
        <v>2977</v>
      </c>
      <c r="D501" s="8" t="s">
        <v>82</v>
      </c>
      <c r="E501" s="22">
        <v>189</v>
      </c>
    </row>
    <row r="502" spans="1:5" s="10" customFormat="1" x14ac:dyDescent="0.2">
      <c r="A502" s="7">
        <v>42776</v>
      </c>
      <c r="B502" s="8" t="s">
        <v>39</v>
      </c>
      <c r="C502" s="8">
        <v>2978</v>
      </c>
      <c r="D502" s="8" t="s">
        <v>82</v>
      </c>
      <c r="E502" s="22">
        <v>2183.5</v>
      </c>
    </row>
    <row r="503" spans="1:5" s="10" customFormat="1" x14ac:dyDescent="0.2">
      <c r="A503" s="7">
        <v>42776</v>
      </c>
      <c r="B503" s="8" t="s">
        <v>39</v>
      </c>
      <c r="C503" s="8">
        <v>2979</v>
      </c>
      <c r="D503" s="8" t="s">
        <v>82</v>
      </c>
      <c r="E503" s="22">
        <v>2183.75</v>
      </c>
    </row>
    <row r="504" spans="1:5" s="10" customFormat="1" x14ac:dyDescent="0.2">
      <c r="A504" s="7">
        <v>42781</v>
      </c>
      <c r="B504" s="8" t="s">
        <v>22</v>
      </c>
      <c r="C504" s="8">
        <v>929235</v>
      </c>
      <c r="D504" s="8" t="s">
        <v>79</v>
      </c>
      <c r="E504" s="22">
        <v>105.42</v>
      </c>
    </row>
    <row r="505" spans="1:5" s="10" customFormat="1" x14ac:dyDescent="0.2">
      <c r="A505" s="7">
        <v>42781</v>
      </c>
      <c r="B505" s="8" t="s">
        <v>22</v>
      </c>
      <c r="C505" s="8">
        <v>929236</v>
      </c>
      <c r="D505" s="8" t="s">
        <v>80</v>
      </c>
      <c r="E505" s="22">
        <v>318.79000000000002</v>
      </c>
    </row>
    <row r="506" spans="1:5" s="10" customFormat="1" x14ac:dyDescent="0.2">
      <c r="A506" s="7">
        <v>42781</v>
      </c>
      <c r="B506" s="8" t="s">
        <v>22</v>
      </c>
      <c r="C506" s="8">
        <v>929237</v>
      </c>
      <c r="D506" s="8" t="s">
        <v>80</v>
      </c>
      <c r="E506" s="22">
        <v>12.4</v>
      </c>
    </row>
    <row r="507" spans="1:5" s="10" customFormat="1" x14ac:dyDescent="0.2">
      <c r="A507" s="7">
        <v>42782</v>
      </c>
      <c r="B507" s="8" t="s">
        <v>5</v>
      </c>
      <c r="C507" s="8">
        <v>2986</v>
      </c>
      <c r="D507" s="8" t="s">
        <v>62</v>
      </c>
      <c r="E507" s="22">
        <v>42058.3</v>
      </c>
    </row>
    <row r="508" spans="1:5" s="10" customFormat="1" x14ac:dyDescent="0.2">
      <c r="A508" s="7">
        <v>42783</v>
      </c>
      <c r="B508" s="8" t="s">
        <v>50</v>
      </c>
      <c r="C508" s="8">
        <v>3002</v>
      </c>
      <c r="D508" s="8" t="s">
        <v>62</v>
      </c>
      <c r="E508" s="22">
        <v>1602</v>
      </c>
    </row>
    <row r="509" spans="1:5" s="10" customFormat="1" x14ac:dyDescent="0.2">
      <c r="A509" s="7">
        <v>42783</v>
      </c>
      <c r="B509" s="8" t="s">
        <v>10</v>
      </c>
      <c r="C509" s="8">
        <v>3000</v>
      </c>
      <c r="D509" s="8" t="s">
        <v>71</v>
      </c>
      <c r="E509" s="22">
        <v>2390.17</v>
      </c>
    </row>
    <row r="510" spans="1:5" s="10" customFormat="1" x14ac:dyDescent="0.2">
      <c r="A510" s="7">
        <v>42783</v>
      </c>
      <c r="B510" s="8" t="s">
        <v>14</v>
      </c>
      <c r="C510" s="8">
        <v>2994</v>
      </c>
      <c r="D510" s="8" t="s">
        <v>66</v>
      </c>
      <c r="E510" s="22">
        <v>540.01</v>
      </c>
    </row>
    <row r="511" spans="1:5" s="10" customFormat="1" x14ac:dyDescent="0.2">
      <c r="A511" s="7">
        <v>42783</v>
      </c>
      <c r="B511" s="8" t="s">
        <v>14</v>
      </c>
      <c r="C511" s="8">
        <v>2995</v>
      </c>
      <c r="D511" s="8" t="s">
        <v>66</v>
      </c>
      <c r="E511" s="22">
        <v>535.41</v>
      </c>
    </row>
    <row r="512" spans="1:5" s="10" customFormat="1" x14ac:dyDescent="0.2">
      <c r="A512" s="7">
        <v>42783</v>
      </c>
      <c r="B512" s="8" t="s">
        <v>38</v>
      </c>
      <c r="C512" s="8">
        <v>2997</v>
      </c>
      <c r="D512" s="8" t="s">
        <v>85</v>
      </c>
      <c r="E512" s="22">
        <v>520</v>
      </c>
    </row>
    <row r="513" spans="1:5" s="10" customFormat="1" x14ac:dyDescent="0.2">
      <c r="A513" s="7">
        <v>42783</v>
      </c>
      <c r="B513" s="8" t="s">
        <v>38</v>
      </c>
      <c r="C513" s="8">
        <v>2998</v>
      </c>
      <c r="D513" s="8" t="s">
        <v>85</v>
      </c>
      <c r="E513" s="22">
        <v>306.86</v>
      </c>
    </row>
    <row r="514" spans="1:5" s="10" customFormat="1" x14ac:dyDescent="0.2">
      <c r="A514" s="7">
        <v>42783</v>
      </c>
      <c r="B514" s="8" t="s">
        <v>38</v>
      </c>
      <c r="C514" s="8">
        <v>2999</v>
      </c>
      <c r="D514" s="8" t="s">
        <v>85</v>
      </c>
      <c r="E514" s="22">
        <v>875</v>
      </c>
    </row>
    <row r="515" spans="1:5" s="10" customFormat="1" x14ac:dyDescent="0.2">
      <c r="A515" s="7">
        <v>42783</v>
      </c>
      <c r="B515" s="8" t="s">
        <v>38</v>
      </c>
      <c r="C515" s="8">
        <v>3001</v>
      </c>
      <c r="D515" s="8" t="s">
        <v>85</v>
      </c>
      <c r="E515" s="22">
        <v>386.85</v>
      </c>
    </row>
    <row r="516" spans="1:5" s="10" customFormat="1" x14ac:dyDescent="0.2">
      <c r="A516" s="7">
        <v>42783</v>
      </c>
      <c r="B516" s="8" t="s">
        <v>9</v>
      </c>
      <c r="C516" s="8">
        <v>3004</v>
      </c>
      <c r="D516" s="8" t="s">
        <v>74</v>
      </c>
      <c r="E516" s="22">
        <v>74.94</v>
      </c>
    </row>
    <row r="517" spans="1:5" s="10" customFormat="1" x14ac:dyDescent="0.2">
      <c r="A517" s="7">
        <v>42783</v>
      </c>
      <c r="B517" s="8" t="s">
        <v>20</v>
      </c>
      <c r="C517" s="8">
        <v>3003</v>
      </c>
      <c r="D517" s="8" t="s">
        <v>66</v>
      </c>
      <c r="E517" s="22">
        <v>24.35</v>
      </c>
    </row>
    <row r="518" spans="1:5" s="10" customFormat="1" x14ac:dyDescent="0.2">
      <c r="A518" s="7">
        <v>42789</v>
      </c>
      <c r="B518" s="8" t="s">
        <v>21</v>
      </c>
      <c r="C518" s="8">
        <v>3013</v>
      </c>
      <c r="D518" s="8" t="s">
        <v>69</v>
      </c>
      <c r="E518" s="22">
        <v>1044</v>
      </c>
    </row>
    <row r="519" spans="1:5" s="10" customFormat="1" x14ac:dyDescent="0.2">
      <c r="A519" s="7">
        <v>42789</v>
      </c>
      <c r="B519" s="8" t="s">
        <v>21</v>
      </c>
      <c r="C519" s="8">
        <v>3014</v>
      </c>
      <c r="D519" s="8" t="s">
        <v>69</v>
      </c>
      <c r="E519" s="22">
        <v>1044</v>
      </c>
    </row>
    <row r="520" spans="1:5" s="10" customFormat="1" x14ac:dyDescent="0.2">
      <c r="A520" s="7">
        <v>42789</v>
      </c>
      <c r="B520" s="8" t="s">
        <v>54</v>
      </c>
      <c r="C520" s="8">
        <v>3016</v>
      </c>
      <c r="D520" s="8" t="s">
        <v>83</v>
      </c>
      <c r="E520" s="22">
        <v>1876.5</v>
      </c>
    </row>
    <row r="521" spans="1:5" s="10" customFormat="1" x14ac:dyDescent="0.2">
      <c r="A521" s="7">
        <v>42789</v>
      </c>
      <c r="B521" s="8" t="s">
        <v>5</v>
      </c>
      <c r="C521" s="8">
        <v>3021</v>
      </c>
      <c r="D521" s="8" t="s">
        <v>71</v>
      </c>
      <c r="E521" s="22">
        <v>-22768.05</v>
      </c>
    </row>
    <row r="522" spans="1:5" s="10" customFormat="1" x14ac:dyDescent="0.2">
      <c r="A522" s="7">
        <v>42789</v>
      </c>
      <c r="B522" s="8" t="s">
        <v>5</v>
      </c>
      <c r="C522" s="8">
        <v>3022</v>
      </c>
      <c r="D522" s="8" t="s">
        <v>62</v>
      </c>
      <c r="E522" s="22">
        <v>-3336.19</v>
      </c>
    </row>
    <row r="523" spans="1:5" s="10" customFormat="1" x14ac:dyDescent="0.2">
      <c r="A523" s="7">
        <v>42789</v>
      </c>
      <c r="B523" s="8" t="s">
        <v>13</v>
      </c>
      <c r="C523" s="8">
        <v>3015</v>
      </c>
      <c r="D523" s="8" t="s">
        <v>77</v>
      </c>
      <c r="E523" s="22">
        <v>4558.04</v>
      </c>
    </row>
    <row r="524" spans="1:5" s="10" customFormat="1" x14ac:dyDescent="0.2">
      <c r="A524" s="7">
        <v>42789</v>
      </c>
      <c r="B524" s="8" t="s">
        <v>4</v>
      </c>
      <c r="C524" s="8">
        <v>3008</v>
      </c>
      <c r="D524" s="8" t="s">
        <v>73</v>
      </c>
      <c r="E524" s="22">
        <v>69.77</v>
      </c>
    </row>
    <row r="525" spans="1:5" s="10" customFormat="1" x14ac:dyDescent="0.2">
      <c r="A525" s="7">
        <v>42789</v>
      </c>
      <c r="B525" s="8" t="s">
        <v>42</v>
      </c>
      <c r="C525" s="8">
        <v>3010</v>
      </c>
      <c r="D525" s="8" t="s">
        <v>84</v>
      </c>
      <c r="E525" s="22">
        <v>159</v>
      </c>
    </row>
    <row r="526" spans="1:5" s="10" customFormat="1" x14ac:dyDescent="0.2">
      <c r="A526" s="7">
        <v>42789</v>
      </c>
      <c r="B526" s="8" t="s">
        <v>38</v>
      </c>
      <c r="C526" s="8">
        <v>3017</v>
      </c>
      <c r="D526" s="8" t="s">
        <v>85</v>
      </c>
      <c r="E526" s="22">
        <v>489.6</v>
      </c>
    </row>
    <row r="527" spans="1:5" s="10" customFormat="1" x14ac:dyDescent="0.2">
      <c r="A527" s="7">
        <v>42789</v>
      </c>
      <c r="B527" s="8" t="s">
        <v>38</v>
      </c>
      <c r="C527" s="8">
        <v>3018</v>
      </c>
      <c r="D527" s="8" t="s">
        <v>85</v>
      </c>
      <c r="E527" s="22">
        <v>2441.62</v>
      </c>
    </row>
    <row r="528" spans="1:5" s="10" customFormat="1" x14ac:dyDescent="0.2">
      <c r="A528" s="7">
        <v>42790</v>
      </c>
      <c r="B528" s="8" t="s">
        <v>56</v>
      </c>
      <c r="C528" s="8">
        <v>3019</v>
      </c>
      <c r="D528" s="8" t="s">
        <v>84</v>
      </c>
      <c r="E528" s="22">
        <v>390</v>
      </c>
    </row>
    <row r="529" spans="1:5" s="10" customFormat="1" x14ac:dyDescent="0.2">
      <c r="A529" s="7">
        <v>42793</v>
      </c>
      <c r="B529" s="8" t="s">
        <v>8</v>
      </c>
      <c r="C529" s="8">
        <v>3020</v>
      </c>
      <c r="D529" s="8" t="s">
        <v>77</v>
      </c>
      <c r="E529" s="22">
        <v>52507.64</v>
      </c>
    </row>
    <row r="530" spans="1:5" s="10" customFormat="1" x14ac:dyDescent="0.2">
      <c r="A530" s="7">
        <v>42793</v>
      </c>
      <c r="B530" s="8" t="s">
        <v>11</v>
      </c>
      <c r="C530" s="8">
        <v>3011</v>
      </c>
      <c r="D530" s="8" t="s">
        <v>77</v>
      </c>
      <c r="E530" s="22">
        <v>1194</v>
      </c>
    </row>
    <row r="531" spans="1:5" s="10" customFormat="1" x14ac:dyDescent="0.2">
      <c r="A531" s="7">
        <v>42793</v>
      </c>
      <c r="B531" s="8" t="s">
        <v>11</v>
      </c>
      <c r="C531" s="8">
        <v>3012</v>
      </c>
      <c r="D531" s="8" t="s">
        <v>77</v>
      </c>
      <c r="E531" s="22">
        <v>31453.14</v>
      </c>
    </row>
    <row r="532" spans="1:5" s="10" customFormat="1" x14ac:dyDescent="0.2">
      <c r="A532" s="7">
        <v>42795</v>
      </c>
      <c r="B532" s="8" t="s">
        <v>40</v>
      </c>
      <c r="C532" s="8">
        <v>2996</v>
      </c>
      <c r="D532" s="8" t="s">
        <v>67</v>
      </c>
      <c r="E532" s="22">
        <v>1375</v>
      </c>
    </row>
    <row r="533" spans="1:5" s="10" customFormat="1" x14ac:dyDescent="0.2">
      <c r="A533" s="7">
        <v>42795</v>
      </c>
      <c r="B533" s="8" t="s">
        <v>22</v>
      </c>
      <c r="C533" s="8">
        <v>929270</v>
      </c>
      <c r="D533" s="8" t="s">
        <v>79</v>
      </c>
      <c r="E533" s="22">
        <v>48.23</v>
      </c>
    </row>
    <row r="534" spans="1:5" s="10" customFormat="1" x14ac:dyDescent="0.2">
      <c r="A534" s="7">
        <v>42795</v>
      </c>
      <c r="B534" s="8" t="s">
        <v>22</v>
      </c>
      <c r="C534" s="8">
        <v>929267</v>
      </c>
      <c r="D534" s="8" t="s">
        <v>80</v>
      </c>
      <c r="E534" s="22">
        <v>194.68</v>
      </c>
    </row>
    <row r="535" spans="1:5" s="10" customFormat="1" x14ac:dyDescent="0.2">
      <c r="A535" s="7">
        <v>42800</v>
      </c>
      <c r="B535" s="8" t="s">
        <v>23</v>
      </c>
      <c r="C535" s="8">
        <v>3023</v>
      </c>
      <c r="D535" s="8" t="s">
        <v>61</v>
      </c>
      <c r="E535" s="22">
        <v>-3150</v>
      </c>
    </row>
    <row r="536" spans="1:5" s="10" customFormat="1" x14ac:dyDescent="0.2">
      <c r="A536" s="7">
        <v>42800</v>
      </c>
      <c r="B536" s="8" t="s">
        <v>39</v>
      </c>
      <c r="C536" s="8">
        <v>3025</v>
      </c>
      <c r="D536" s="8" t="s">
        <v>82</v>
      </c>
      <c r="E536" s="22">
        <v>427</v>
      </c>
    </row>
    <row r="537" spans="1:5" s="10" customFormat="1" x14ac:dyDescent="0.2">
      <c r="A537" s="7">
        <v>42800</v>
      </c>
      <c r="B537" s="8" t="s">
        <v>39</v>
      </c>
      <c r="C537" s="8">
        <v>3026</v>
      </c>
      <c r="D537" s="8" t="s">
        <v>82</v>
      </c>
      <c r="E537" s="22">
        <v>993</v>
      </c>
    </row>
    <row r="538" spans="1:5" s="10" customFormat="1" x14ac:dyDescent="0.2">
      <c r="A538" s="7">
        <v>42800</v>
      </c>
      <c r="B538" s="8" t="s">
        <v>39</v>
      </c>
      <c r="C538" s="8">
        <v>3027</v>
      </c>
      <c r="D538" s="8" t="s">
        <v>82</v>
      </c>
      <c r="E538" s="22">
        <v>497</v>
      </c>
    </row>
    <row r="539" spans="1:5" s="10" customFormat="1" x14ac:dyDescent="0.2">
      <c r="A539" s="7">
        <v>42800</v>
      </c>
      <c r="B539" s="8" t="s">
        <v>39</v>
      </c>
      <c r="C539" s="8">
        <v>3028</v>
      </c>
      <c r="D539" s="8" t="s">
        <v>82</v>
      </c>
      <c r="E539" s="22">
        <v>444</v>
      </c>
    </row>
    <row r="540" spans="1:5" s="10" customFormat="1" x14ac:dyDescent="0.2">
      <c r="A540" s="7">
        <v>42800</v>
      </c>
      <c r="B540" s="8" t="s">
        <v>39</v>
      </c>
      <c r="C540" s="8">
        <v>3029</v>
      </c>
      <c r="D540" s="8" t="s">
        <v>82</v>
      </c>
      <c r="E540" s="22">
        <v>189</v>
      </c>
    </row>
    <row r="541" spans="1:5" s="10" customFormat="1" x14ac:dyDescent="0.2">
      <c r="A541" s="7">
        <v>42800</v>
      </c>
      <c r="B541" s="8" t="s">
        <v>39</v>
      </c>
      <c r="C541" s="8">
        <v>3031</v>
      </c>
      <c r="D541" s="8" t="s">
        <v>82</v>
      </c>
      <c r="E541" s="22">
        <v>2028.25</v>
      </c>
    </row>
    <row r="542" spans="1:5" s="10" customFormat="1" x14ac:dyDescent="0.2">
      <c r="A542" s="7">
        <v>42801</v>
      </c>
      <c r="B542" s="8" t="s">
        <v>39</v>
      </c>
      <c r="C542" s="8">
        <v>3030</v>
      </c>
      <c r="D542" s="8" t="s">
        <v>82</v>
      </c>
      <c r="E542" s="22">
        <v>2028.25</v>
      </c>
    </row>
    <row r="543" spans="1:5" s="10" customFormat="1" x14ac:dyDescent="0.2">
      <c r="A543" s="7">
        <v>42802</v>
      </c>
      <c r="B543" s="8" t="s">
        <v>23</v>
      </c>
      <c r="C543" s="8">
        <v>2014</v>
      </c>
      <c r="D543" s="8" t="s">
        <v>61</v>
      </c>
      <c r="E543" s="22">
        <v>3150</v>
      </c>
    </row>
    <row r="544" spans="1:5" s="10" customFormat="1" x14ac:dyDescent="0.2">
      <c r="A544" s="7">
        <v>42803</v>
      </c>
      <c r="B544" s="8" t="s">
        <v>8</v>
      </c>
      <c r="C544" s="8">
        <v>3034</v>
      </c>
      <c r="D544" s="8" t="s">
        <v>77</v>
      </c>
      <c r="E544" s="22">
        <v>984.45</v>
      </c>
    </row>
    <row r="545" spans="1:5" s="10" customFormat="1" x14ac:dyDescent="0.2">
      <c r="A545" s="7">
        <v>42803</v>
      </c>
      <c r="B545" s="8" t="s">
        <v>3</v>
      </c>
      <c r="C545" s="8">
        <v>3036</v>
      </c>
      <c r="D545" s="8" t="s">
        <v>63</v>
      </c>
      <c r="E545" s="22">
        <v>26.6</v>
      </c>
    </row>
    <row r="546" spans="1:5" s="10" customFormat="1" x14ac:dyDescent="0.2">
      <c r="A546" s="7">
        <v>42803</v>
      </c>
      <c r="B546" s="8" t="s">
        <v>19</v>
      </c>
      <c r="C546" s="8">
        <v>3040</v>
      </c>
      <c r="D546" s="8" t="s">
        <v>64</v>
      </c>
      <c r="E546" s="22">
        <v>176.7</v>
      </c>
    </row>
    <row r="547" spans="1:5" s="10" customFormat="1" x14ac:dyDescent="0.2">
      <c r="A547" s="7">
        <v>42803</v>
      </c>
      <c r="B547" s="8" t="s">
        <v>26</v>
      </c>
      <c r="C547" s="8">
        <v>3032</v>
      </c>
      <c r="D547" s="8" t="s">
        <v>75</v>
      </c>
      <c r="E547" s="22">
        <v>342</v>
      </c>
    </row>
    <row r="548" spans="1:5" s="10" customFormat="1" x14ac:dyDescent="0.2">
      <c r="A548" s="7">
        <v>42803</v>
      </c>
      <c r="B548" s="8" t="s">
        <v>15</v>
      </c>
      <c r="C548" s="8">
        <v>3039</v>
      </c>
      <c r="D548" s="8" t="s">
        <v>65</v>
      </c>
      <c r="E548" s="22">
        <v>1093.94</v>
      </c>
    </row>
    <row r="549" spans="1:5" s="10" customFormat="1" x14ac:dyDescent="0.2">
      <c r="A549" s="7">
        <v>42803</v>
      </c>
      <c r="B549" s="8" t="s">
        <v>60</v>
      </c>
      <c r="C549" s="8">
        <v>3049</v>
      </c>
      <c r="D549" s="8" t="s">
        <v>71</v>
      </c>
      <c r="E549" s="22">
        <v>2204.7600000000002</v>
      </c>
    </row>
    <row r="550" spans="1:5" s="10" customFormat="1" x14ac:dyDescent="0.2">
      <c r="A550" s="7">
        <v>42803</v>
      </c>
      <c r="B550" s="8" t="s">
        <v>16</v>
      </c>
      <c r="C550" s="8">
        <v>3048</v>
      </c>
      <c r="D550" s="8" t="s">
        <v>80</v>
      </c>
      <c r="E550" s="22">
        <v>2975.07</v>
      </c>
    </row>
    <row r="551" spans="1:5" s="10" customFormat="1" x14ac:dyDescent="0.2">
      <c r="A551" s="7">
        <v>42803</v>
      </c>
      <c r="B551" s="8" t="s">
        <v>16</v>
      </c>
      <c r="C551" s="8">
        <v>3048</v>
      </c>
      <c r="D551" s="8" t="s">
        <v>79</v>
      </c>
      <c r="E551" s="22">
        <v>418.09</v>
      </c>
    </row>
    <row r="552" spans="1:5" s="10" customFormat="1" x14ac:dyDescent="0.2">
      <c r="A552" s="7">
        <v>42803</v>
      </c>
      <c r="B552" s="8" t="s">
        <v>24</v>
      </c>
      <c r="C552" s="8">
        <v>3042</v>
      </c>
      <c r="D552" s="8" t="s">
        <v>89</v>
      </c>
      <c r="E552" s="22">
        <v>2439</v>
      </c>
    </row>
    <row r="553" spans="1:5" s="10" customFormat="1" x14ac:dyDescent="0.2">
      <c r="A553" s="7">
        <v>42803</v>
      </c>
      <c r="B553" s="8" t="s">
        <v>5</v>
      </c>
      <c r="C553" s="8">
        <v>3033</v>
      </c>
      <c r="D553" s="8" t="s">
        <v>62</v>
      </c>
      <c r="E553" s="22">
        <v>262</v>
      </c>
    </row>
    <row r="554" spans="1:5" s="10" customFormat="1" x14ac:dyDescent="0.2">
      <c r="A554" s="7">
        <v>42803</v>
      </c>
      <c r="B554" s="8" t="s">
        <v>5</v>
      </c>
      <c r="C554" s="8">
        <v>3037</v>
      </c>
      <c r="D554" s="8" t="s">
        <v>71</v>
      </c>
      <c r="E554" s="22">
        <v>43121.36</v>
      </c>
    </row>
    <row r="555" spans="1:5" s="10" customFormat="1" x14ac:dyDescent="0.2">
      <c r="A555" s="7">
        <v>42803</v>
      </c>
      <c r="B555" s="8" t="s">
        <v>10</v>
      </c>
      <c r="C555" s="8">
        <v>3035</v>
      </c>
      <c r="D555" s="8" t="s">
        <v>71</v>
      </c>
      <c r="E555" s="22">
        <v>695</v>
      </c>
    </row>
    <row r="556" spans="1:5" s="10" customFormat="1" x14ac:dyDescent="0.2">
      <c r="A556" s="7">
        <v>42803</v>
      </c>
      <c r="B556" s="8" t="s">
        <v>13</v>
      </c>
      <c r="C556" s="8">
        <v>3043</v>
      </c>
      <c r="D556" s="8" t="s">
        <v>68</v>
      </c>
      <c r="E556" s="22">
        <v>4242.2</v>
      </c>
    </row>
    <row r="557" spans="1:5" s="10" customFormat="1" x14ac:dyDescent="0.2">
      <c r="A557" s="7">
        <v>42803</v>
      </c>
      <c r="B557" s="8" t="s">
        <v>4</v>
      </c>
      <c r="C557" s="8">
        <v>3005</v>
      </c>
      <c r="D557" s="8" t="s">
        <v>80</v>
      </c>
      <c r="E557" s="22">
        <v>26</v>
      </c>
    </row>
    <row r="558" spans="1:5" s="10" customFormat="1" x14ac:dyDescent="0.2">
      <c r="A558" s="7">
        <v>42803</v>
      </c>
      <c r="B558" s="8" t="s">
        <v>4</v>
      </c>
      <c r="C558" s="8">
        <v>3006</v>
      </c>
      <c r="D558" s="8" t="s">
        <v>80</v>
      </c>
      <c r="E558" s="22">
        <v>13</v>
      </c>
    </row>
    <row r="559" spans="1:5" s="10" customFormat="1" x14ac:dyDescent="0.2">
      <c r="A559" s="7">
        <v>42803</v>
      </c>
      <c r="B559" s="8" t="s">
        <v>4</v>
      </c>
      <c r="C559" s="8">
        <v>3009</v>
      </c>
      <c r="D559" s="8" t="s">
        <v>80</v>
      </c>
      <c r="E559" s="22">
        <v>26</v>
      </c>
    </row>
    <row r="560" spans="1:5" s="10" customFormat="1" x14ac:dyDescent="0.2">
      <c r="A560" s="7">
        <v>42803</v>
      </c>
      <c r="B560" s="8" t="s">
        <v>12</v>
      </c>
      <c r="C560" s="8">
        <v>3047</v>
      </c>
      <c r="D560" s="8" t="s">
        <v>67</v>
      </c>
      <c r="E560" s="22">
        <v>150</v>
      </c>
    </row>
    <row r="561" spans="1:5" s="10" customFormat="1" x14ac:dyDescent="0.2">
      <c r="A561" s="7">
        <v>42803</v>
      </c>
      <c r="B561" s="8" t="s">
        <v>18</v>
      </c>
      <c r="C561" s="8">
        <v>3044</v>
      </c>
      <c r="D561" s="8" t="s">
        <v>71</v>
      </c>
      <c r="E561" s="22">
        <v>71.34</v>
      </c>
    </row>
    <row r="562" spans="1:5" s="10" customFormat="1" x14ac:dyDescent="0.2">
      <c r="A562" s="7">
        <v>42803</v>
      </c>
      <c r="B562" s="8" t="s">
        <v>18</v>
      </c>
      <c r="C562" s="8">
        <v>3046</v>
      </c>
      <c r="D562" s="8" t="s">
        <v>71</v>
      </c>
      <c r="E562" s="22">
        <v>3720.41</v>
      </c>
    </row>
    <row r="563" spans="1:5" s="10" customFormat="1" x14ac:dyDescent="0.2">
      <c r="A563" s="7">
        <v>42803</v>
      </c>
      <c r="B563" s="8" t="s">
        <v>17</v>
      </c>
      <c r="C563" s="8">
        <v>3041</v>
      </c>
      <c r="D563" s="8" t="s">
        <v>67</v>
      </c>
      <c r="E563" s="22">
        <v>1295</v>
      </c>
    </row>
    <row r="564" spans="1:5" s="10" customFormat="1" x14ac:dyDescent="0.2">
      <c r="A564" s="7">
        <v>42803</v>
      </c>
      <c r="B564" s="8" t="s">
        <v>20</v>
      </c>
      <c r="C564" s="8">
        <v>3038</v>
      </c>
      <c r="D564" s="8" t="s">
        <v>66</v>
      </c>
      <c r="E564" s="22">
        <v>24.49</v>
      </c>
    </row>
    <row r="565" spans="1:5" s="10" customFormat="1" x14ac:dyDescent="0.2">
      <c r="A565" s="7">
        <v>42803</v>
      </c>
      <c r="B565" s="8" t="s">
        <v>6</v>
      </c>
      <c r="C565" s="8">
        <v>3045</v>
      </c>
      <c r="D565" s="8" t="s">
        <v>64</v>
      </c>
      <c r="E565" s="22">
        <v>1746.26</v>
      </c>
    </row>
    <row r="566" spans="1:5" s="10" customFormat="1" x14ac:dyDescent="0.2">
      <c r="A566" s="7">
        <v>42810</v>
      </c>
      <c r="B566" s="8" t="s">
        <v>44</v>
      </c>
      <c r="C566" s="8">
        <v>3063</v>
      </c>
      <c r="D566" s="8" t="s">
        <v>81</v>
      </c>
      <c r="E566" s="22">
        <v>167.7</v>
      </c>
    </row>
    <row r="567" spans="1:5" s="10" customFormat="1" x14ac:dyDescent="0.2">
      <c r="A567" s="7">
        <v>42810</v>
      </c>
      <c r="B567" s="8" t="s">
        <v>59</v>
      </c>
      <c r="C567" s="8">
        <v>3054</v>
      </c>
      <c r="D567" s="8" t="s">
        <v>62</v>
      </c>
      <c r="E567" s="22">
        <v>683.46</v>
      </c>
    </row>
    <row r="568" spans="1:5" s="10" customFormat="1" x14ac:dyDescent="0.2">
      <c r="A568" s="7">
        <v>42810</v>
      </c>
      <c r="B568" s="8" t="s">
        <v>14</v>
      </c>
      <c r="C568" s="8">
        <v>3058</v>
      </c>
      <c r="D568" s="8" t="s">
        <v>66</v>
      </c>
      <c r="E568" s="22">
        <v>530.74</v>
      </c>
    </row>
    <row r="569" spans="1:5" s="10" customFormat="1" x14ac:dyDescent="0.2">
      <c r="A569" s="7">
        <v>42810</v>
      </c>
      <c r="B569" s="8" t="s">
        <v>14</v>
      </c>
      <c r="C569" s="8">
        <v>3059</v>
      </c>
      <c r="D569" s="8" t="s">
        <v>66</v>
      </c>
      <c r="E569" s="22">
        <v>531.71</v>
      </c>
    </row>
    <row r="570" spans="1:5" s="10" customFormat="1" x14ac:dyDescent="0.2">
      <c r="A570" s="7">
        <v>42810</v>
      </c>
      <c r="B570" s="8" t="s">
        <v>27</v>
      </c>
      <c r="C570" s="8">
        <v>3055</v>
      </c>
      <c r="D570" s="8" t="s">
        <v>72</v>
      </c>
      <c r="E570" s="22">
        <v>825</v>
      </c>
    </row>
    <row r="571" spans="1:5" s="10" customFormat="1" x14ac:dyDescent="0.2">
      <c r="A571" s="7">
        <v>42810</v>
      </c>
      <c r="B571" s="8" t="s">
        <v>18</v>
      </c>
      <c r="C571" s="8">
        <v>3060</v>
      </c>
      <c r="D571" s="8" t="s">
        <v>71</v>
      </c>
      <c r="E571" s="22">
        <v>2612.89</v>
      </c>
    </row>
    <row r="572" spans="1:5" s="10" customFormat="1" x14ac:dyDescent="0.2">
      <c r="A572" s="7">
        <v>42811</v>
      </c>
      <c r="B572" s="8" t="s">
        <v>44</v>
      </c>
      <c r="C572" s="8">
        <v>3062</v>
      </c>
      <c r="D572" s="8" t="s">
        <v>81</v>
      </c>
      <c r="E572" s="22">
        <v>838.5</v>
      </c>
    </row>
    <row r="573" spans="1:5" s="10" customFormat="1" x14ac:dyDescent="0.2">
      <c r="A573" s="7">
        <v>42811</v>
      </c>
      <c r="B573" s="8" t="s">
        <v>10</v>
      </c>
      <c r="C573" s="8">
        <v>3057</v>
      </c>
      <c r="D573" s="8" t="s">
        <v>71</v>
      </c>
      <c r="E573" s="22">
        <v>1172.69</v>
      </c>
    </row>
    <row r="574" spans="1:5" s="10" customFormat="1" x14ac:dyDescent="0.2">
      <c r="A574" s="7">
        <v>42811</v>
      </c>
      <c r="B574" s="8" t="s">
        <v>23</v>
      </c>
      <c r="C574" s="8">
        <v>3024</v>
      </c>
      <c r="D574" s="8" t="s">
        <v>61</v>
      </c>
      <c r="E574" s="22">
        <v>2150</v>
      </c>
    </row>
    <row r="575" spans="1:5" s="10" customFormat="1" x14ac:dyDescent="0.2">
      <c r="A575" s="7">
        <v>42811</v>
      </c>
      <c r="B575" s="8" t="s">
        <v>4</v>
      </c>
      <c r="C575" s="8">
        <v>3051</v>
      </c>
      <c r="D575" s="8" t="s">
        <v>73</v>
      </c>
      <c r="E575" s="22">
        <v>48.06</v>
      </c>
    </row>
    <row r="576" spans="1:5" s="10" customFormat="1" x14ac:dyDescent="0.2">
      <c r="A576" s="7">
        <v>42811</v>
      </c>
      <c r="B576" s="8" t="s">
        <v>20</v>
      </c>
      <c r="C576" s="8">
        <v>3061</v>
      </c>
      <c r="D576" s="8" t="s">
        <v>66</v>
      </c>
      <c r="E576" s="22">
        <v>23.54</v>
      </c>
    </row>
    <row r="577" spans="1:5" s="10" customFormat="1" x14ac:dyDescent="0.2">
      <c r="A577" s="7">
        <v>42814</v>
      </c>
      <c r="B577" s="8" t="s">
        <v>57</v>
      </c>
      <c r="C577" s="8">
        <v>3064</v>
      </c>
      <c r="D577" s="8" t="s">
        <v>62</v>
      </c>
      <c r="E577" s="22">
        <v>1616</v>
      </c>
    </row>
    <row r="578" spans="1:5" s="10" customFormat="1" x14ac:dyDescent="0.2">
      <c r="A578" s="7">
        <v>42821</v>
      </c>
      <c r="B578" s="8" t="s">
        <v>15</v>
      </c>
      <c r="C578" s="8">
        <v>3065</v>
      </c>
      <c r="D578" s="8" t="s">
        <v>65</v>
      </c>
      <c r="E578" s="22">
        <v>-6.42</v>
      </c>
    </row>
    <row r="579" spans="1:5" s="10" customFormat="1" x14ac:dyDescent="0.2">
      <c r="A579" s="7">
        <v>42821</v>
      </c>
      <c r="B579" s="8" t="s">
        <v>28</v>
      </c>
      <c r="C579" s="8">
        <v>3067</v>
      </c>
      <c r="D579" s="8" t="s">
        <v>71</v>
      </c>
      <c r="E579" s="22">
        <v>1129.5</v>
      </c>
    </row>
    <row r="580" spans="1:5" s="10" customFormat="1" x14ac:dyDescent="0.2">
      <c r="A580" s="7">
        <v>42821</v>
      </c>
      <c r="B580" s="8" t="s">
        <v>13</v>
      </c>
      <c r="C580" s="8">
        <v>3068</v>
      </c>
      <c r="D580" s="8" t="s">
        <v>68</v>
      </c>
      <c r="E580" s="22">
        <v>4177.95</v>
      </c>
    </row>
    <row r="581" spans="1:5" s="10" customFormat="1" x14ac:dyDescent="0.2">
      <c r="A581" s="7">
        <v>42821</v>
      </c>
      <c r="B581" s="8" t="s">
        <v>4</v>
      </c>
      <c r="C581" s="8">
        <v>3052</v>
      </c>
      <c r="D581" s="8" t="s">
        <v>80</v>
      </c>
      <c r="E581" s="22">
        <v>13</v>
      </c>
    </row>
    <row r="582" spans="1:5" s="10" customFormat="1" x14ac:dyDescent="0.2">
      <c r="A582" s="7">
        <v>42821</v>
      </c>
      <c r="B582" s="8" t="s">
        <v>4</v>
      </c>
      <c r="C582" s="8">
        <v>3053</v>
      </c>
      <c r="D582" s="8" t="s">
        <v>80</v>
      </c>
      <c r="E582" s="22">
        <v>26</v>
      </c>
    </row>
    <row r="583" spans="1:5" s="10" customFormat="1" x14ac:dyDescent="0.2">
      <c r="A583" s="7">
        <v>42821</v>
      </c>
      <c r="B583" s="8" t="s">
        <v>58</v>
      </c>
      <c r="C583" s="8">
        <v>3066</v>
      </c>
      <c r="D583" s="8" t="s">
        <v>69</v>
      </c>
      <c r="E583" s="22">
        <v>2000</v>
      </c>
    </row>
    <row r="584" spans="1:5" s="10" customFormat="1" x14ac:dyDescent="0.2">
      <c r="A584" s="7">
        <v>42823</v>
      </c>
      <c r="B584" s="8" t="s">
        <v>8</v>
      </c>
      <c r="C584" s="8">
        <v>3072</v>
      </c>
      <c r="D584" s="8" t="s">
        <v>77</v>
      </c>
      <c r="E584" s="22">
        <v>1141.1600000000001</v>
      </c>
    </row>
    <row r="585" spans="1:5" s="10" customFormat="1" x14ac:dyDescent="0.2">
      <c r="A585" s="7">
        <v>42823</v>
      </c>
      <c r="B585" s="8" t="s">
        <v>10</v>
      </c>
      <c r="C585" s="8">
        <v>3075</v>
      </c>
      <c r="D585" s="8" t="s">
        <v>90</v>
      </c>
      <c r="E585" s="22">
        <v>1091</v>
      </c>
    </row>
    <row r="586" spans="1:5" s="10" customFormat="1" x14ac:dyDescent="0.2">
      <c r="A586" s="7">
        <v>42823</v>
      </c>
      <c r="B586" s="8" t="s">
        <v>51</v>
      </c>
      <c r="C586" s="8">
        <v>3074</v>
      </c>
      <c r="D586" s="8" t="s">
        <v>83</v>
      </c>
      <c r="E586" s="22">
        <v>13911.83</v>
      </c>
    </row>
    <row r="587" spans="1:5" s="10" customFormat="1" x14ac:dyDescent="0.2">
      <c r="A587" s="7">
        <v>42823</v>
      </c>
      <c r="B587" s="8" t="s">
        <v>29</v>
      </c>
      <c r="C587" s="8">
        <v>3073</v>
      </c>
      <c r="D587" s="8" t="s">
        <v>63</v>
      </c>
      <c r="E587" s="22">
        <v>96.25</v>
      </c>
    </row>
    <row r="588" spans="1:5" s="10" customFormat="1" x14ac:dyDescent="0.2">
      <c r="A588" s="7">
        <v>42823</v>
      </c>
      <c r="B588" s="8" t="s">
        <v>23</v>
      </c>
      <c r="C588" s="8">
        <v>3069</v>
      </c>
      <c r="D588" s="8" t="s">
        <v>61</v>
      </c>
      <c r="E588" s="22">
        <v>-337.28</v>
      </c>
    </row>
    <row r="589" spans="1:5" s="10" customFormat="1" x14ac:dyDescent="0.2">
      <c r="A589" s="7">
        <v>42823</v>
      </c>
      <c r="B589" s="8" t="s">
        <v>27</v>
      </c>
      <c r="C589" s="8">
        <v>3070</v>
      </c>
      <c r="D589" s="8" t="s">
        <v>72</v>
      </c>
      <c r="E589" s="22">
        <v>825</v>
      </c>
    </row>
    <row r="590" spans="1:5" s="10" customFormat="1" x14ac:dyDescent="0.2">
      <c r="A590" s="7">
        <v>42823</v>
      </c>
      <c r="B590" s="8" t="s">
        <v>39</v>
      </c>
      <c r="C590" s="8">
        <v>3071</v>
      </c>
      <c r="D590" s="8" t="s">
        <v>83</v>
      </c>
      <c r="E590" s="22">
        <v>4170</v>
      </c>
    </row>
    <row r="591" spans="1:5" s="10" customFormat="1" x14ac:dyDescent="0.2">
      <c r="A591" s="7"/>
      <c r="B591" s="8"/>
      <c r="C591" s="8"/>
      <c r="D591" s="8"/>
      <c r="E591" s="22"/>
    </row>
    <row r="592" spans="1:5" s="10" customFormat="1" x14ac:dyDescent="0.2">
      <c r="A592" s="7"/>
      <c r="B592" s="8"/>
      <c r="C592" s="8"/>
      <c r="D592" s="8"/>
      <c r="E592" s="22"/>
    </row>
    <row r="593" spans="1:5" s="10" customFormat="1" x14ac:dyDescent="0.2">
      <c r="A593" s="7"/>
      <c r="B593" s="8"/>
      <c r="C593" s="8"/>
      <c r="D593" s="8"/>
      <c r="E593" s="22"/>
    </row>
    <row r="594" spans="1:5" s="10" customFormat="1" x14ac:dyDescent="0.2">
      <c r="A594" s="7"/>
      <c r="B594" s="8"/>
      <c r="C594" s="8"/>
      <c r="D594" s="8"/>
      <c r="E594" s="22"/>
    </row>
    <row r="595" spans="1:5" s="10" customFormat="1" x14ac:dyDescent="0.2">
      <c r="A595" s="7"/>
      <c r="B595" s="8"/>
      <c r="C595" s="8"/>
      <c r="D595" s="8"/>
      <c r="E595" s="22"/>
    </row>
    <row r="596" spans="1:5" s="10" customFormat="1" x14ac:dyDescent="0.2">
      <c r="A596" s="7"/>
      <c r="B596" s="8"/>
      <c r="C596" s="8"/>
      <c r="D596" s="8"/>
      <c r="E596" s="22"/>
    </row>
    <row r="597" spans="1:5" s="10" customFormat="1" x14ac:dyDescent="0.2">
      <c r="A597" s="7"/>
      <c r="B597" s="8"/>
      <c r="C597" s="8"/>
      <c r="D597" s="8" t="s">
        <v>483</v>
      </c>
      <c r="E597" s="22">
        <f>SUM(E240:E594)</f>
        <v>1617097.6999999995</v>
      </c>
    </row>
    <row r="598" spans="1:5" s="10" customFormat="1" x14ac:dyDescent="0.2">
      <c r="A598" s="7"/>
      <c r="B598" s="8"/>
      <c r="C598" s="8"/>
      <c r="D598" s="8"/>
      <c r="E598" s="22"/>
    </row>
    <row r="599" spans="1:5" s="10" customFormat="1" x14ac:dyDescent="0.2">
      <c r="A599" s="7"/>
      <c r="B599" s="8"/>
      <c r="C599" s="8"/>
      <c r="D599" s="8"/>
      <c r="E599" s="22"/>
    </row>
    <row r="600" spans="1:5" s="10" customFormat="1" x14ac:dyDescent="0.2">
      <c r="A600" s="7"/>
      <c r="B600" s="8"/>
      <c r="C600" s="8"/>
      <c r="D600" s="8" t="s">
        <v>485</v>
      </c>
      <c r="E600" s="22">
        <v>5218138.55</v>
      </c>
    </row>
    <row r="601" spans="1:5" s="10" customFormat="1" x14ac:dyDescent="0.2">
      <c r="A601" s="7"/>
      <c r="B601" s="8"/>
      <c r="C601" s="8"/>
      <c r="D601" s="8" t="s">
        <v>484</v>
      </c>
      <c r="E601" s="22">
        <v>1617097.7</v>
      </c>
    </row>
    <row r="602" spans="1:5" s="10" customFormat="1" x14ac:dyDescent="0.2">
      <c r="A602" s="7"/>
      <c r="B602" s="8"/>
      <c r="C602" s="8"/>
      <c r="D602" s="8"/>
      <c r="E602" s="22"/>
    </row>
    <row r="603" spans="1:5" s="10" customFormat="1" x14ac:dyDescent="0.2">
      <c r="A603" s="7"/>
      <c r="B603" s="8"/>
      <c r="C603" s="8"/>
      <c r="D603" s="8" t="s">
        <v>486</v>
      </c>
      <c r="E603" s="22">
        <f>E600+E601</f>
        <v>6835236.25</v>
      </c>
    </row>
    <row r="604" spans="1:5" s="10" customFormat="1" x14ac:dyDescent="0.2">
      <c r="A604" s="7"/>
      <c r="B604" s="8"/>
      <c r="C604" s="8"/>
      <c r="D604" s="8"/>
      <c r="E604" s="22"/>
    </row>
    <row r="605" spans="1:5" s="10" customFormat="1" x14ac:dyDescent="0.2">
      <c r="A605" s="7"/>
      <c r="B605" s="8"/>
      <c r="C605" s="8"/>
      <c r="D605" s="8"/>
      <c r="E605" s="25"/>
    </row>
    <row r="606" spans="1:5" s="10" customFormat="1" x14ac:dyDescent="0.2">
      <c r="A606" s="7"/>
      <c r="B606" s="8"/>
      <c r="C606" s="8"/>
      <c r="D606" s="8"/>
      <c r="E606" s="22"/>
    </row>
    <row r="607" spans="1:5" ht="12" x14ac:dyDescent="0.2">
      <c r="A607" s="4"/>
      <c r="B607" s="5"/>
      <c r="C607" s="5"/>
      <c r="D607" s="5"/>
      <c r="E607" s="26"/>
    </row>
    <row r="608" spans="1:5" ht="12" x14ac:dyDescent="0.2">
      <c r="A608" s="4"/>
      <c r="B608" s="5"/>
      <c r="C608" s="5"/>
      <c r="D608" s="5"/>
      <c r="E608" s="26"/>
    </row>
  </sheetData>
  <sortState ref="A29:E376">
    <sortCondition ref="A29:A376"/>
  </sortState>
  <mergeCells count="2">
    <mergeCell ref="A2:E2"/>
    <mergeCell ref="A1:E1"/>
  </mergeCells>
  <pageMargins left="0.25" right="0.25" top="0.75" bottom="0.75" header="0.3" footer="0.3"/>
  <pageSetup scale="9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FINAL2017</vt:lpstr>
    </vt:vector>
  </TitlesOfParts>
  <Company>NYS Legislative Bill Drafting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Skarzynski</dc:creator>
  <cp:lastModifiedBy>Hoffman, Julia</cp:lastModifiedBy>
  <cp:lastPrinted>2017-04-04T20:06:17Z</cp:lastPrinted>
  <dcterms:created xsi:type="dcterms:W3CDTF">2016-05-02T12:51:28Z</dcterms:created>
  <dcterms:modified xsi:type="dcterms:W3CDTF">2019-09-24T18:06:01Z</dcterms:modified>
</cp:coreProperties>
</file>